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20115" windowHeight="7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4" i="1" l="1"/>
  <c r="K45" i="1"/>
  <c r="J45" i="1"/>
  <c r="I45" i="1"/>
  <c r="K130" i="1"/>
  <c r="J130" i="1"/>
  <c r="I130" i="1"/>
  <c r="K24" i="1" l="1"/>
  <c r="K91" i="1" l="1"/>
  <c r="J91" i="1"/>
  <c r="I88" i="1"/>
  <c r="I143" i="1"/>
  <c r="I141" i="1" s="1"/>
  <c r="I225" i="1"/>
  <c r="I22" i="1" l="1"/>
  <c r="I20" i="1" l="1"/>
  <c r="K88" i="1"/>
  <c r="J88" i="1"/>
  <c r="J24" i="1"/>
  <c r="J225" i="1" l="1"/>
  <c r="J221" i="1" s="1"/>
  <c r="K225" i="1"/>
  <c r="K221" i="1" s="1"/>
  <c r="J292" i="1"/>
  <c r="K292" i="1"/>
  <c r="J277" i="1"/>
  <c r="K277" i="1"/>
  <c r="I221" i="1"/>
  <c r="K275" i="1" l="1"/>
  <c r="J275" i="1"/>
  <c r="J22" i="1"/>
  <c r="J20" i="1" s="1"/>
  <c r="J143" i="1"/>
  <c r="J141" i="1" s="1"/>
  <c r="J139" i="1" s="1"/>
  <c r="K143" i="1"/>
  <c r="K141" i="1" s="1"/>
  <c r="K139" i="1" s="1"/>
  <c r="I139" i="1"/>
  <c r="J18" i="1" l="1"/>
  <c r="K22" i="1"/>
  <c r="K20" i="1" s="1"/>
  <c r="I277" i="1"/>
  <c r="I292" i="1"/>
  <c r="K18" i="1" l="1"/>
  <c r="I275" i="1"/>
  <c r="I18" i="1" s="1"/>
</calcChain>
</file>

<file path=xl/sharedStrings.xml><?xml version="1.0" encoding="utf-8"?>
<sst xmlns="http://schemas.openxmlformats.org/spreadsheetml/2006/main" count="690" uniqueCount="212">
  <si>
    <t xml:space="preserve">                                                                                                                                             Утвержден</t>
  </si>
  <si>
    <t xml:space="preserve">                                                                                                                                  населения Курской области</t>
  </si>
  <si>
    <t xml:space="preserve">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</si>
  <si>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</si>
  <si>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Детальный план-график реализации государственной программы Курской области "Содействие занятости населения в Курской области"</t>
  </si>
  <si>
    <t>Статус</t>
  </si>
  <si>
    <t>Ожидаемый результат реализации мероприятия</t>
  </si>
  <si>
    <t>Срок начала реализации</t>
  </si>
  <si>
    <t>Срок окончания реализации (дата контрольного события)</t>
  </si>
  <si>
    <t>Код бюджетной классификации</t>
  </si>
  <si>
    <t>ГРБС</t>
  </si>
  <si>
    <t>РзПр</t>
  </si>
  <si>
    <t>ЦСР</t>
  </si>
  <si>
    <t>ВР</t>
  </si>
  <si>
    <t>2021г</t>
  </si>
  <si>
    <t>2022г</t>
  </si>
  <si>
    <t>х</t>
  </si>
  <si>
    <t>Е.В.Кулагина Председатель  комитета по труду и занятости населения Курской области</t>
  </si>
  <si>
    <t>*</t>
  </si>
  <si>
    <t>Профинансированы  областные казенные учреждения  центры занятости населения</t>
  </si>
  <si>
    <t>Повышение качества оказания государственных услуг в  сфере занятости населения</t>
  </si>
  <si>
    <t>x</t>
  </si>
  <si>
    <t>Улучшение условий труда на рабочих местах</t>
  </si>
  <si>
    <t>Обеспечение сохранения здоровья работников за счет улучшения условий их труда</t>
  </si>
  <si>
    <t xml:space="preserve">х </t>
  </si>
  <si>
    <t>Выполнение мероприятий государственной Программы</t>
  </si>
  <si>
    <t>Повышение качества предоставления государственных услуг, их доступности, сокращение временных и финансовых затрат.</t>
  </si>
  <si>
    <t>Повышение эффективности работы по  сопровождению инвалидов молодого возраста при получении ими профессионального образования</t>
  </si>
  <si>
    <t>Ответственный исполнитель (ФИО, должность, организация)</t>
  </si>
  <si>
    <t>Объем ресурсного обеспечения, (тыс.рублей)</t>
  </si>
  <si>
    <t>Всего по государственной программе  «Содействие занятости населения в Курской области»</t>
  </si>
  <si>
    <t>Оказана социальная поддержка слабозащищенной категории граждан</t>
  </si>
  <si>
    <r>
      <t xml:space="preserve">Основное мероприятие 1.1          </t>
    </r>
    <r>
      <rPr>
        <sz val="10"/>
        <color theme="1"/>
        <rFont val="Times New Roman"/>
        <family val="1"/>
        <charset val="204"/>
      </rPr>
      <t>Реализация мероприятий активной политики занятости населения</t>
    </r>
  </si>
  <si>
    <t>Пикулина О.В.  Заместитель председателя комитета по труду и занятости населения Курской области</t>
  </si>
  <si>
    <t>Пикулина О.В. Заместитель председателя комитета по труду и занятости населения Курской области</t>
  </si>
  <si>
    <t>Пикулина О.В.   Заместитель председателя комитета по труду и занятости населения Курской области</t>
  </si>
  <si>
    <r>
      <t xml:space="preserve">Подпрограмма 2                                      </t>
    </r>
    <r>
      <rPr>
        <sz val="10"/>
        <color theme="1"/>
        <rFont val="Times New Roman"/>
        <family val="1"/>
        <charset val="204"/>
      </rPr>
      <t>«Развитие институтов рынка труда»</t>
    </r>
  </si>
  <si>
    <r>
      <t xml:space="preserve">Основное мероприятие 2.1                                    </t>
    </r>
    <r>
      <rPr>
        <sz val="10"/>
        <color theme="1"/>
        <rFont val="Times New Roman"/>
        <family val="1"/>
        <charset val="204"/>
      </rPr>
      <t>Стимулирование работодателей к улучшению условий труда на рабочих местах</t>
    </r>
  </si>
  <si>
    <r>
      <t xml:space="preserve">Мероприятие 2.1.1                                </t>
    </r>
    <r>
      <rPr>
        <sz val="10"/>
        <color theme="1"/>
        <rFont val="Times New Roman"/>
        <family val="1"/>
        <charset val="204"/>
      </rPr>
      <t>Содействие поддержанию высокой квалификации и сохранению здоровья работников, обеспечение защиты трудовых прав граждан</t>
    </r>
  </si>
  <si>
    <r>
      <t xml:space="preserve">Мероприятие 2.1.2                               </t>
    </r>
    <r>
      <rPr>
        <sz val="10"/>
        <color theme="1"/>
        <rFont val="Times New Roman"/>
        <family val="1"/>
        <charset val="204"/>
      </rPr>
      <t>Субвенции местным бюджетам на осуществление отдельных государственных полномочий в сфере трудовых отношений</t>
    </r>
  </si>
  <si>
    <r>
      <t xml:space="preserve">Основное мероприятие 2.2                  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</si>
  <si>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 xml:space="preserve">Колькина О.Л.   Заместитель председателя комитета по труду и занятости населения Курской области </t>
  </si>
  <si>
    <r>
      <t xml:space="preserve">Основное мероприятие 2.3                                  </t>
    </r>
    <r>
      <rPr>
        <sz val="10"/>
        <color theme="1"/>
        <rFont val="Times New Roman"/>
        <family val="1"/>
        <charset val="204"/>
      </rPr>
      <t>Осуществление контрольных функций за осуществлением органами местного самоуправления отдельных государственных полномочий в сфере трудовых отношений</t>
    </r>
  </si>
  <si>
    <r>
      <t xml:space="preserve">Подпрограмма 3                                 </t>
    </r>
    <r>
      <rPr>
        <sz val="10"/>
        <color theme="1"/>
        <rFont val="Times New Roman"/>
        <family val="1"/>
        <charset val="204"/>
      </rPr>
      <t>«Обеспечение реализации государственной программы» Курской области «Содействие занятости населения в Курской области»</t>
    </r>
  </si>
  <si>
    <r>
      <t xml:space="preserve">Основное мероприятие 3.1                                    </t>
    </r>
    <r>
      <rPr>
        <sz val="10"/>
        <color theme="1"/>
        <rFont val="Times New Roman"/>
        <family val="1"/>
        <charset val="204"/>
      </rPr>
      <t>Обеспечение деятельности и выполнение функций комитета по труду и занятости населения Курской области в сфере труда и занятости</t>
    </r>
  </si>
  <si>
    <r>
      <t xml:space="preserve">Основное мероприятие 3.2                                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</t>
    </r>
  </si>
  <si>
    <r>
      <t xml:space="preserve">Основное мероприятие 3.3         </t>
    </r>
    <r>
      <rPr>
        <sz val="10"/>
        <color theme="1"/>
        <rFont val="Times New Roman"/>
        <family val="1"/>
        <charset val="204"/>
      </rPr>
      <t>Осуществление контрольных мероприятий, проводимых комитетом по труду и занятости населения Курской области</t>
    </r>
  </si>
  <si>
    <t>Повышение эффективности функционирования учреждений и хозяйственной деятельности</t>
  </si>
  <si>
    <r>
      <t xml:space="preserve">Подпрограмма 4                                                 </t>
    </r>
    <r>
      <rPr>
        <sz val="10"/>
        <color theme="1"/>
        <rFont val="Times New Roman"/>
        <family val="1"/>
        <charset val="204"/>
      </rPr>
      <t xml:space="preserve">«Сопровождение молодых инвалидов при их трудоустройстве» </t>
    </r>
  </si>
  <si>
    <r>
      <t xml:space="preserve">Основное мероприятие 4.1  </t>
    </r>
    <r>
      <rPr>
        <sz val="10"/>
        <color theme="1"/>
        <rFont val="Times New Roman"/>
        <family val="1"/>
        <charset val="204"/>
      </rPr>
      <t>«Трудоустройство незанятых инвалидов молодого возраста»</t>
    </r>
  </si>
  <si>
    <r>
      <t xml:space="preserve">Основное мероприятие 4.2             </t>
    </r>
    <r>
      <rPr>
        <sz val="10"/>
        <color theme="1"/>
        <rFont val="Times New Roman"/>
        <family val="1"/>
        <charset val="204"/>
      </rPr>
      <t>Мониторинг сопровождения инвалидов молодого возраста при получении ими профессионального образования</t>
    </r>
  </si>
  <si>
    <t>0610152900</t>
  </si>
  <si>
    <t>0640152900</t>
  </si>
  <si>
    <t>0640111580</t>
  </si>
  <si>
    <t>0630110020</t>
  </si>
  <si>
    <t>0630152900</t>
  </si>
  <si>
    <t>0401</t>
  </si>
  <si>
    <t>824</t>
  </si>
  <si>
    <t>0620113310</t>
  </si>
  <si>
    <t>0620111610</t>
  </si>
  <si>
    <t>200</t>
  </si>
  <si>
    <t>0610110010</t>
  </si>
  <si>
    <t>0610111580</t>
  </si>
  <si>
    <t>1003</t>
  </si>
  <si>
    <t xml:space="preserve">                                                                                                                                                                                 приказом Комитета по труду и занятости</t>
  </si>
  <si>
    <r>
      <rPr>
        <b/>
        <sz val="10"/>
        <color theme="1"/>
        <rFont val="Times New Roman"/>
        <family val="1"/>
        <charset val="204"/>
      </rPr>
      <t xml:space="preserve">Подпрограмма 1 </t>
    </r>
    <r>
      <rPr>
        <sz val="10"/>
        <color theme="1"/>
        <rFont val="Times New Roman"/>
        <family val="1"/>
        <charset val="204"/>
      </rPr>
      <t>«Активная политика занятости населения и социальная поддержка безработных граждан»</t>
    </r>
  </si>
  <si>
    <t xml:space="preserve">Кулагина Е.В. Председатель комитета по труду и занятости населения Курской области </t>
  </si>
  <si>
    <t xml:space="preserve">№ по ГП    </t>
  </si>
  <si>
    <t>1</t>
  </si>
  <si>
    <t>3</t>
  </si>
  <si>
    <t>4</t>
  </si>
  <si>
    <t>5</t>
  </si>
  <si>
    <t>6</t>
  </si>
  <si>
    <t>7</t>
  </si>
  <si>
    <t>8</t>
  </si>
  <si>
    <t>9</t>
  </si>
  <si>
    <t xml:space="preserve">Повышение эффективности осуществления переданных полномочий в сфере охраны труда </t>
  </si>
  <si>
    <t>Повышение эффективности регулирования социально-трудовых отношений</t>
  </si>
  <si>
    <t>Наименование подпрограммы, структурного элемента подпрограммы, контрольного события программы</t>
  </si>
  <si>
    <r>
      <t xml:space="preserve">Контрольное событие программы 2.1.1.1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2021 году проведена</t>
    </r>
  </si>
  <si>
    <r>
      <t xml:space="preserve">Контрольное событие программы 2.1.1.2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2022 году проведена</t>
    </r>
  </si>
  <si>
    <t>100</t>
  </si>
  <si>
    <t>2023г</t>
  </si>
  <si>
    <t>на текущий финансовый 2021 год и плановый период 2022 и 2023 годов</t>
  </si>
  <si>
    <t>2</t>
  </si>
  <si>
    <r>
      <t xml:space="preserve">Контрольное событие программы 2.1.1.3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2021 году  подведены</t>
    </r>
  </si>
  <si>
    <r>
      <t xml:space="preserve">Контрольное событие программы 2.1.1.4        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2022 году подведены</t>
    </r>
  </si>
  <si>
    <r>
      <t xml:space="preserve">Контрольное событие программы 2.1.1.5 </t>
    </r>
    <r>
      <rPr>
        <sz val="10"/>
        <color theme="1"/>
        <rFont val="Times New Roman"/>
        <family val="1"/>
        <charset val="204"/>
      </rPr>
      <t>Итоги областного конкурса на лучшее состояние условий и охраны труда в организациях Курской области в 2023 году  подведены</t>
    </r>
  </si>
  <si>
    <r>
      <t xml:space="preserve">Контрольное событие  программы 2.1.2.1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2021 году оказано</t>
    </r>
  </si>
  <si>
    <r>
      <t xml:space="preserve">Контрольное событие  программы 2.1.2.2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в 2022 году оказано</t>
    </r>
  </si>
  <si>
    <r>
      <t xml:space="preserve">Контрольное событие  программы 2.1.2.3 </t>
    </r>
    <r>
      <rPr>
        <sz val="10"/>
        <color theme="1"/>
        <rFont val="Times New Roman"/>
        <family val="1"/>
        <charset val="204"/>
      </rPr>
      <t>Содействие развитию и реализации программы в сфере трудовых отношений на территории муниципальных образований  оказано в 2023 году</t>
    </r>
  </si>
  <si>
    <t>Улучшение условий и охраны труда у работодателей и, как следствие, снижение уровня производственного травматизма на территории Курской области за 2021 год до уровня 1,79</t>
  </si>
  <si>
    <t>Организация профессионального обучения и дополнительного профессионального образования 1417 безработных граждан и 40 незанятых пенсионеров, стремящихся возобновить трудовую деятельность</t>
  </si>
  <si>
    <r>
      <t xml:space="preserve">Мероприятие 1.1.1                             </t>
    </r>
    <r>
      <rPr>
        <sz val="10"/>
        <color theme="1"/>
        <rFont val="Times New Roman"/>
        <family val="1"/>
        <charset val="204"/>
      </rPr>
      <t>Социальные выплаты безработным гражданам в соответствии с Законом Российской Федерации от 19 апреля 1991 года № 1032-1 «О занятости населения в Российской Федерации»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</si>
  <si>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1.1.1.1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Социальные выплаты гражданам, признанным в установленном порядке безработными, в 2021году произведены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</si>
  <si>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1.1.1.2    </t>
    </r>
    <r>
      <rPr>
        <sz val="10"/>
        <color theme="1"/>
        <rFont val="Times New Roman"/>
        <family val="1"/>
        <charset val="204"/>
      </rPr>
      <t xml:space="preserve">     Социальные выплаты гражданам, признанным в установленном порядке безработными в 2022 году  произведены</t>
    </r>
  </si>
  <si>
    <r>
      <t>Контрольное событие 1.1.1.3</t>
    </r>
    <r>
      <rPr>
        <sz val="10"/>
        <color theme="1"/>
        <rFont val="Times New Roman"/>
        <family val="1"/>
        <charset val="204"/>
      </rPr>
      <t xml:space="preserve">          Социальные выплаты гражданам, признанным в установленном порядке безработными в 2023 году  произведены</t>
    </r>
  </si>
  <si>
    <r>
      <t xml:space="preserve">Мероприятие 1.1.2                                               </t>
    </r>
    <r>
      <rPr>
        <sz val="10"/>
        <color theme="1"/>
        <rFont val="Times New Roman"/>
        <family val="1"/>
        <charset val="204"/>
      </rPr>
      <t>Развитие рынка труда Курской области, повышение эффективности занятости населения</t>
    </r>
  </si>
  <si>
    <r>
      <t xml:space="preserve">Контрольное событие программы 1.1.2.1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2021 году оказано</t>
    </r>
  </si>
  <si>
    <r>
      <t xml:space="preserve">Контрольное событие  программы 1.1.2.2   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2022 году оказано</t>
    </r>
  </si>
  <si>
    <r>
      <t xml:space="preserve">Контрольное событие  программы 1.1.2.3 </t>
    </r>
    <r>
      <rPr>
        <sz val="10"/>
        <color theme="1"/>
        <rFont val="Times New Roman"/>
        <family val="1"/>
        <charset val="204"/>
      </rPr>
      <t>Содействие гражданам в поиске подходящей работы, а работодателям - в подборе необходимых работников в 2023 году оказано</t>
    </r>
  </si>
  <si>
    <r>
      <t xml:space="preserve">Контрольное событие программы 1.1.2.4  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2021 году повышена</t>
    </r>
  </si>
  <si>
    <r>
      <t xml:space="preserve">Контрольное событие  программы 1.1.2.5  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2022 году повышена</t>
    </r>
  </si>
  <si>
    <r>
      <t xml:space="preserve">Контрольное событие программы 1.1.2.6 </t>
    </r>
    <r>
      <rPr>
        <sz val="10"/>
        <color theme="1"/>
        <rFont val="Times New Roman"/>
        <family val="1"/>
        <charset val="204"/>
      </rPr>
      <t>Конкурентоспособность безработных граждан в 2023 году повышена</t>
    </r>
  </si>
  <si>
    <r>
      <t xml:space="preserve">Контрольное событие программы 1.1.2.7  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2021 году оказана</t>
    </r>
  </si>
  <si>
    <r>
      <t xml:space="preserve">Контрольное событие  программы 1.1.2.8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2022 году оказана</t>
    </r>
  </si>
  <si>
    <r>
      <t xml:space="preserve">Контрольное событие программы 1.1.2.9 </t>
    </r>
    <r>
      <rPr>
        <sz val="10"/>
        <color theme="1"/>
        <rFont val="Times New Roman"/>
        <family val="1"/>
        <charset val="204"/>
      </rPr>
      <t>Государственная услуга содействия самозанятости безработных граждан в 2023 году оказана</t>
    </r>
  </si>
  <si>
    <r>
      <t xml:space="preserve">Мероприятие 1.1.3                                                   </t>
    </r>
    <r>
      <rPr>
        <sz val="10"/>
        <color theme="1"/>
        <rFont val="Times New Roman"/>
        <family val="1"/>
        <charset val="204"/>
      </rPr>
      <t>Расходы на обеспечение деятельности (оказание услуг) государственных учреждений</t>
    </r>
  </si>
  <si>
    <r>
      <t xml:space="preserve">Контрольное событие программы 1.1.3.1   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2021 году выполнен</t>
    </r>
  </si>
  <si>
    <r>
      <t xml:space="preserve">Контрольное событие программы 1.1.3.2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2022 году выполнен</t>
    </r>
  </si>
  <si>
    <r>
      <t xml:space="preserve">Контрольное событие программы 1.1.3.3 </t>
    </r>
    <r>
      <rPr>
        <sz val="10"/>
        <color theme="1"/>
        <rFont val="Times New Roman"/>
        <family val="1"/>
        <charset val="204"/>
      </rPr>
      <t>Комплекс мероприятий по обеспечению деятельности подведомственных комитету по труду и занятости населения Курской области областных казенных учреждений в 2023 году выполнен</t>
    </r>
  </si>
  <si>
    <t>В 2021 году будет организовано сопровождение при трудоустройстве и адаптации на рабочем месте 8 инвалидов молодого возраста (от 18 до 44 лет) силами наставника;трудоустроено на временные рабочие места 27 инвалидов молодого возраста;оказано содействие самозанятости с выплатой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 для организации собственного дела 2 инвалидам молодого возраста; организована психологическая поддержка 35 безработным инвалидам  молодого возраста; пройдут профессиональное обучение, дополнительное профессиональное образование 26 безработных инвалидов молодого возраста</t>
  </si>
  <si>
    <r>
      <t xml:space="preserve">Основное мероприятие  1.3 </t>
    </r>
    <r>
      <rPr>
        <sz val="10"/>
        <color theme="1"/>
        <rFont val="Times New Roman"/>
        <family val="1"/>
        <charset val="204"/>
      </rPr>
      <t>Осуществление контрольных мероприятий в области содействия занятости</t>
    </r>
  </si>
  <si>
    <r>
      <t xml:space="preserve">Контрольное событие программы 1.3.1 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2021 году проведены</t>
    </r>
  </si>
  <si>
    <r>
      <t xml:space="preserve">Контрольное событие программы 1.3.2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2022 году проведены</t>
    </r>
  </si>
  <si>
    <r>
      <t xml:space="preserve">Контрольное событие программы 2.1.1.3         </t>
    </r>
    <r>
      <rPr>
        <sz val="10"/>
        <color theme="1"/>
        <rFont val="Times New Roman"/>
        <family val="1"/>
        <charset val="204"/>
      </rPr>
      <t>Конференция, посвященная всемирному дню охраны труда, в 2023 году проведена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</si>
  <si>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2.2.1  </t>
    </r>
    <r>
      <rPr>
        <sz val="10"/>
        <color theme="1"/>
        <rFont val="Times New Roman"/>
        <family val="1"/>
        <charset val="204"/>
      </rPr>
      <t xml:space="preserve">         Уведомительная регистрация коллективных договоров в 2021 году проведена</t>
    </r>
  </si>
  <si>
    <r>
      <t xml:space="preserve">Контрольное событие программы 2.2.2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2022 году проведена</t>
    </r>
  </si>
  <si>
    <r>
      <t xml:space="preserve">Контрольное событие программы 2.2.3         </t>
    </r>
    <r>
      <rPr>
        <sz val="10"/>
        <color theme="1"/>
        <rFont val="Times New Roman"/>
        <family val="1"/>
        <charset val="204"/>
      </rPr>
      <t>Уведомительная регистрация коллективных договоров в 2023 году проведена</t>
    </r>
  </si>
  <si>
    <r>
      <t xml:space="preserve">Контрольное событие программы 2.3.1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2021 году проведены</t>
    </r>
  </si>
  <si>
    <r>
      <t xml:space="preserve">Контрольное событие программы 2.3.2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2022 году проведены</t>
    </r>
  </si>
  <si>
    <r>
      <t xml:space="preserve">Контрольное событие программы 2.3.3         </t>
    </r>
    <r>
      <rPr>
        <sz val="10"/>
        <color theme="1"/>
        <rFont val="Times New Roman"/>
        <family val="1"/>
        <charset val="204"/>
      </rPr>
      <t>Проверки деятельности органов местного самоуправления за осуществлением полномочий в сфере трудовых отношений в 2023 году проведены</t>
    </r>
  </si>
  <si>
    <r>
      <t xml:space="preserve">Контрольное событие программы 3.1.1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2021 году заключены</t>
    </r>
  </si>
  <si>
    <r>
      <t xml:space="preserve">Контрольное событие программы 3.1.2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2022 году заключены</t>
    </r>
  </si>
  <si>
    <r>
      <t>Контрольное событие программы 3.2.1</t>
    </r>
    <r>
      <rPr>
        <sz val="10"/>
        <color theme="1"/>
        <rFont val="Times New Roman"/>
        <family val="1"/>
        <charset val="204"/>
      </rPr>
      <t xml:space="preserve"> Перевод государственных услуг в сфере труда и занятости  населения на предоставление в электронном виде в 2021 году выполнен</t>
    </r>
  </si>
  <si>
    <r>
      <t xml:space="preserve">Контрольное событие программы 3.2.2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2022 году выполнен</t>
    </r>
  </si>
  <si>
    <r>
      <t xml:space="preserve">Контрольное событие программы 3.2.3 </t>
    </r>
    <r>
      <rPr>
        <sz val="10"/>
        <color theme="1"/>
        <rFont val="Times New Roman"/>
        <family val="1"/>
        <charset val="204"/>
      </rPr>
      <t>Перевод государственных услуг в сфере труда и занятости  населения на предоставление в электронном виде в 2023 году выполнен</t>
    </r>
  </si>
  <si>
    <r>
      <t xml:space="preserve">Контрольное событие программы 3.1.3         </t>
    </r>
    <r>
      <rPr>
        <sz val="10"/>
        <color theme="1"/>
        <rFont val="Times New Roman"/>
        <family val="1"/>
        <charset val="204"/>
      </rPr>
      <t>Договоры на оказание услуг, работ для обеспечения выполнения возложенных задач и функций в 2023 году заключены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</si>
  <si>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подпрограммы 4.1.1 </t>
    </r>
    <r>
      <rPr>
        <sz val="10"/>
        <color theme="1"/>
        <rFont val="Times New Roman"/>
        <family val="1"/>
        <charset val="204"/>
      </rPr>
      <t>Незанятые инвалиды молодого возраста в 2021 году трудоустроены</t>
    </r>
  </si>
  <si>
    <r>
      <t xml:space="preserve">Контрольное событие подпрограммы 4.1.2   </t>
    </r>
    <r>
      <rPr>
        <sz val="10"/>
        <color theme="1"/>
        <rFont val="Times New Roman"/>
        <family val="1"/>
        <charset val="204"/>
      </rPr>
      <t>Незанятые инвалиды молодого возраста в 2022 году трудоустроены</t>
    </r>
  </si>
  <si>
    <r>
      <t xml:space="preserve">Контрольное событие подпрограммы 4.1.3   </t>
    </r>
    <r>
      <rPr>
        <sz val="10"/>
        <color theme="1"/>
        <rFont val="Times New Roman"/>
        <family val="1"/>
        <charset val="204"/>
      </rPr>
      <t>Незанятые инвалиды молодого возраста в 2023 году трудоустроены</t>
    </r>
  </si>
  <si>
    <r>
      <t xml:space="preserve">Контрольное событие подпрограммы 4.2.1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2021 году направлен в Минтруд</t>
    </r>
  </si>
  <si>
    <r>
      <t xml:space="preserve">Контрольное событие подпрограммы 4.2.2 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2022 году направлен в Минтруд</t>
    </r>
  </si>
  <si>
    <r>
      <t xml:space="preserve">Контрольное событие подпрограммы 4.2.3 </t>
    </r>
    <r>
      <rPr>
        <sz val="10"/>
        <color theme="1"/>
        <rFont val="Times New Roman"/>
        <family val="1"/>
        <charset val="204"/>
      </rPr>
      <t>Отчет по результатам проведения мониторинга реализации мероприятий, направленных на  сопровождение инвалидов молодого возраста при их трудоустройстве,  в 2023 году направлен в Минтруд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</si>
  <si>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</si>
  <si>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</si>
  <si>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</si>
  <si>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</si>
  <si>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</si>
  <si>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</si>
  <si>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</si>
  <si>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</si>
  <si>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</si>
  <si>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</si>
  <si>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</si>
  <si>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</si>
  <si>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</si>
  <si>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</si>
  <si>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</si>
  <si>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</si>
  <si>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</si>
  <si>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</si>
  <si>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</si>
  <si>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</si>
  <si>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</si>
  <si>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</si>
  <si>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</si>
  <si>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</si>
  <si>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</si>
  <si>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</si>
  <si>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</si>
  <si>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</si>
  <si>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</si>
  <si>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</si>
  <si>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</si>
  <si>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</si>
  <si>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</si>
  <si>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</si>
  <si>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</si>
  <si>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</si>
  <si>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</si>
  <si>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</si>
  <si>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</si>
  <si>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</si>
  <si>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</si>
  <si>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</si>
  <si>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</si>
  <si>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</si>
  <si>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</si>
  <si>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</si>
  <si>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</si>
  <si>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</si>
  <si>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</si>
  <si>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</si>
  <si>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</si>
  <si>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</si>
  <si>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</si>
  <si>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</si>
  <si>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</si>
  <si>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</si>
  <si>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</si>
  <si>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r>
      <t xml:space="preserve">Контрольное событие программы 3.3.1      </t>
    </r>
    <r>
      <rPr>
        <sz val="10"/>
        <color theme="1"/>
        <rFont val="Times New Roman"/>
        <family val="1"/>
        <charset val="204"/>
      </rPr>
      <t>Контрольные мероприятия в 2021 году проведены</t>
    </r>
  </si>
  <si>
    <r>
      <t xml:space="preserve">Контрольное событие программы 3.3.2 </t>
    </r>
    <r>
      <rPr>
        <sz val="10"/>
        <color theme="1"/>
        <rFont val="Times New Roman"/>
        <family val="1"/>
        <charset val="204"/>
      </rPr>
      <t>Контрольные мероприятия в 2022 году проведены</t>
    </r>
  </si>
  <si>
    <r>
      <t xml:space="preserve">Контрольное событие программы 3.3.3        </t>
    </r>
    <r>
      <rPr>
        <sz val="10"/>
        <color theme="1"/>
        <rFont val="Times New Roman"/>
        <family val="1"/>
        <charset val="204"/>
      </rPr>
      <t>Контрольные мероприятия в 2023 году проведены</t>
    </r>
  </si>
  <si>
    <t>Мероприятие 1. P2.1  Повышение эффективности службы занятости</t>
  </si>
  <si>
    <t>061 P252910</t>
  </si>
  <si>
    <t>Контрольное событие программы 1.P2.1.1 Модернизация службы занятости населения за счет внедрения организационных и технических инноваций в 2021 году организована</t>
  </si>
  <si>
    <t>Контрольное событие программы 1.P2.1.2            Модернизация службы занятости населения за счет внедрения организационных и технических инноваций в 2022 году организована</t>
  </si>
  <si>
    <t>Контрольное событие программы 1.P2.1.3         Модернизация службы занятости населения за счет внедрения организационных и технических инноваций в 2023 году организована</t>
  </si>
  <si>
    <t>Региональный проект 1.Р2          «Содействие занятости»</t>
  </si>
  <si>
    <t>28</t>
  </si>
  <si>
    <t>29</t>
  </si>
  <si>
    <t>30</t>
  </si>
  <si>
    <r>
      <t xml:space="preserve">Контрольное событие программы 1.3.3 </t>
    </r>
    <r>
      <rPr>
        <sz val="10"/>
        <color theme="1"/>
        <rFont val="Times New Roman"/>
        <family val="1"/>
        <charset val="204"/>
      </rPr>
      <t>Контрольные мероприятия в области содействия занятости в 2023 году проведены</t>
    </r>
  </si>
  <si>
    <t xml:space="preserve">Винцкевич В.А. и.о. первого заместителя председателя комитета по труду и занятости населения Курской области </t>
  </si>
  <si>
    <t>31</t>
  </si>
  <si>
    <t>32</t>
  </si>
  <si>
    <t>33</t>
  </si>
  <si>
    <t>34</t>
  </si>
  <si>
    <t>Сохранение стабильной ситуации на рынке труда</t>
  </si>
  <si>
    <t>Количество центров занятости
населения в субъектах
Российской Федерации, в
которых реализуются или
реализованы проекты по
модернизации - 4 к
концу 2023 года</t>
  </si>
  <si>
    <r>
      <t>от «24» июня  2021 г.  №</t>
    </r>
    <r>
      <rPr>
        <u/>
        <sz val="12"/>
        <color theme="1"/>
        <rFont val="Times New Roman"/>
        <family val="1"/>
        <charset val="204"/>
      </rPr>
      <t>01-203</t>
    </r>
    <r>
      <rPr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</si>
</sst>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top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5"/>
    </xf>
    <xf numFmtId="164" fontId="0" fillId="0" borderId="0" xfId="0" applyNumberFormat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164" fontId="3" fillId="2" borderId="37" xfId="0" applyNumberFormat="1" applyFont="1" applyFill="1" applyBorder="1" applyAlignment="1">
      <alignment horizontal="center" vertical="center" wrapText="1"/>
    </xf>
    <xf numFmtId="164" fontId="3" fillId="2" borderId="38" xfId="0" applyNumberFormat="1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top" wrapText="1"/>
    </xf>
    <xf numFmtId="14" fontId="5" fillId="0" borderId="41" xfId="0" applyNumberFormat="1" applyFont="1" applyBorder="1" applyAlignment="1">
      <alignment horizontal="center" vertical="center" wrapText="1"/>
    </xf>
    <xf numFmtId="14" fontId="5" fillId="0" borderId="51" xfId="0" applyNumberFormat="1" applyFont="1" applyBorder="1" applyAlignment="1">
      <alignment horizontal="center" vertical="center" wrapText="1"/>
    </xf>
    <xf numFmtId="0" fontId="0" fillId="0" borderId="51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164" fontId="3" fillId="2" borderId="62" xfId="0" applyNumberFormat="1" applyFont="1" applyFill="1" applyBorder="1" applyAlignment="1">
      <alignment horizontal="center" vertical="center" wrapText="1"/>
    </xf>
    <xf numFmtId="164" fontId="3" fillId="2" borderId="63" xfId="0" applyNumberFormat="1" applyFont="1" applyFill="1" applyBorder="1" applyAlignment="1">
      <alignment horizontal="center" vertical="center" wrapText="1"/>
    </xf>
    <xf numFmtId="164" fontId="3" fillId="2" borderId="64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0" fontId="4" fillId="0" borderId="68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center" vertical="center" wrapText="1"/>
    </xf>
    <xf numFmtId="14" fontId="5" fillId="0" borderId="68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164" fontId="3" fillId="0" borderId="68" xfId="0" applyNumberFormat="1" applyFont="1" applyBorder="1" applyAlignment="1">
      <alignment horizontal="center" vertical="center" wrapText="1"/>
    </xf>
    <xf numFmtId="164" fontId="3" fillId="0" borderId="69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14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49" xfId="0" applyNumberFormat="1" applyFont="1" applyBorder="1" applyAlignment="1">
      <alignment horizontal="center" vertical="center" wrapText="1"/>
    </xf>
    <xf numFmtId="164" fontId="3" fillId="0" borderId="56" xfId="0" applyNumberFormat="1" applyFont="1" applyBorder="1" applyAlignment="1">
      <alignment horizontal="center" vertical="center" wrapText="1"/>
    </xf>
    <xf numFmtId="164" fontId="3" fillId="0" borderId="47" xfId="0" applyNumberFormat="1" applyFont="1" applyBorder="1" applyAlignment="1">
      <alignment horizontal="center" vertical="center" wrapText="1"/>
    </xf>
    <xf numFmtId="164" fontId="3" fillId="0" borderId="50" xfId="0" applyNumberFormat="1" applyFont="1" applyBorder="1" applyAlignment="1">
      <alignment horizontal="center" vertical="center" wrapText="1"/>
    </xf>
    <xf numFmtId="164" fontId="3" fillId="0" borderId="6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55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60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wrapText="1"/>
    </xf>
    <xf numFmtId="164" fontId="3" fillId="0" borderId="48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59" xfId="0" applyNumberFormat="1" applyFont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center" vertical="center" wrapText="1"/>
    </xf>
    <xf numFmtId="164" fontId="3" fillId="0" borderId="5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3"/>
  <sheetViews>
    <sheetView tabSelected="1" view="pageLayout" zoomScaleNormal="100" workbookViewId="0">
      <selection activeCell="K5" sqref="K5"/>
    </sheetView>
  </sheetViews>
  <sheetFormatPr defaultRowHeight="15" x14ac:dyDescent="0.25"/>
  <cols>
    <col min="1" max="1" width="6.5703125" style="9" customWidth="1"/>
    <col min="2" max="2" width="37.140625" style="8" customWidth="1"/>
    <col min="3" max="3" width="14.28515625" style="7" customWidth="1"/>
    <col min="4" max="4" width="19.42578125" style="8" customWidth="1"/>
    <col min="5" max="5" width="33.42578125" customWidth="1"/>
    <col min="6" max="6" width="11" customWidth="1"/>
    <col min="7" max="7" width="15.85546875" customWidth="1"/>
    <col min="8" max="8" width="13.42578125" style="9" customWidth="1"/>
    <col min="9" max="9" width="13" style="19" customWidth="1"/>
    <col min="10" max="10" width="13.42578125" style="19" customWidth="1"/>
    <col min="11" max="11" width="11.28515625" style="19" customWidth="1"/>
  </cols>
  <sheetData>
    <row r="1" spans="1:11" ht="15.75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x14ac:dyDescent="0.25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15.75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5.75" x14ac:dyDescent="0.25">
      <c r="A4" s="121" t="s">
        <v>211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ht="15.75" x14ac:dyDescent="0.25">
      <c r="A5" s="16" t="s">
        <v>2</v>
      </c>
    </row>
    <row r="6" spans="1:11" ht="15.75" x14ac:dyDescent="0.25">
      <c r="A6" s="16" t="s">
        <v>3</v>
      </c>
    </row>
    <row r="7" spans="1:11" ht="37.5" customHeight="1" x14ac:dyDescent="0.25">
      <c r="A7" s="122" t="s">
        <v>4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</row>
    <row r="8" spans="1:11" ht="18.75" x14ac:dyDescent="0.25">
      <c r="A8" s="123" t="s">
        <v>83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ht="19.5" thickBot="1" x14ac:dyDescent="0.3">
      <c r="A9" s="17"/>
    </row>
    <row r="10" spans="1:11" ht="16.5" customHeight="1" x14ac:dyDescent="0.25">
      <c r="A10" s="100" t="s">
        <v>67</v>
      </c>
      <c r="B10" s="118" t="s">
        <v>78</v>
      </c>
      <c r="C10" s="108" t="s">
        <v>5</v>
      </c>
      <c r="D10" s="118" t="s">
        <v>28</v>
      </c>
      <c r="E10" s="108" t="s">
        <v>6</v>
      </c>
      <c r="F10" s="108" t="s">
        <v>7</v>
      </c>
      <c r="G10" s="108" t="s">
        <v>8</v>
      </c>
      <c r="H10" s="100" t="s">
        <v>9</v>
      </c>
      <c r="I10" s="221" t="s">
        <v>29</v>
      </c>
      <c r="J10" s="222"/>
      <c r="K10" s="223"/>
    </row>
    <row r="11" spans="1:11" ht="15.75" customHeight="1" x14ac:dyDescent="0.25">
      <c r="A11" s="101"/>
      <c r="B11" s="124"/>
      <c r="C11" s="120"/>
      <c r="D11" s="124"/>
      <c r="E11" s="120"/>
      <c r="F11" s="120"/>
      <c r="G11" s="120"/>
      <c r="H11" s="101"/>
      <c r="I11" s="224"/>
      <c r="J11" s="225"/>
      <c r="K11" s="226"/>
    </row>
    <row r="12" spans="1:11" ht="15.75" thickBot="1" x14ac:dyDescent="0.3">
      <c r="A12" s="101"/>
      <c r="B12" s="124"/>
      <c r="C12" s="120"/>
      <c r="D12" s="124"/>
      <c r="E12" s="120"/>
      <c r="F12" s="120"/>
      <c r="G12" s="120"/>
      <c r="H12" s="102"/>
      <c r="I12" s="227"/>
      <c r="J12" s="228"/>
      <c r="K12" s="229"/>
    </row>
    <row r="13" spans="1:11" x14ac:dyDescent="0.25">
      <c r="A13" s="101"/>
      <c r="B13" s="124"/>
      <c r="C13" s="120"/>
      <c r="D13" s="124"/>
      <c r="E13" s="120"/>
      <c r="F13" s="120"/>
      <c r="G13" s="120"/>
      <c r="H13" s="10" t="s">
        <v>10</v>
      </c>
      <c r="I13" s="94" t="s">
        <v>14</v>
      </c>
      <c r="J13" s="94" t="s">
        <v>15</v>
      </c>
      <c r="K13" s="94" t="s">
        <v>82</v>
      </c>
    </row>
    <row r="14" spans="1:11" x14ac:dyDescent="0.25">
      <c r="A14" s="101"/>
      <c r="B14" s="124"/>
      <c r="C14" s="120"/>
      <c r="D14" s="124"/>
      <c r="E14" s="120"/>
      <c r="F14" s="120"/>
      <c r="G14" s="120"/>
      <c r="H14" s="11" t="s">
        <v>11</v>
      </c>
      <c r="I14" s="95"/>
      <c r="J14" s="95"/>
      <c r="K14" s="95"/>
    </row>
    <row r="15" spans="1:11" x14ac:dyDescent="0.25">
      <c r="A15" s="101"/>
      <c r="B15" s="124"/>
      <c r="C15" s="120"/>
      <c r="D15" s="124"/>
      <c r="E15" s="120"/>
      <c r="F15" s="120"/>
      <c r="G15" s="120"/>
      <c r="H15" s="11" t="s">
        <v>12</v>
      </c>
      <c r="I15" s="95"/>
      <c r="J15" s="95"/>
      <c r="K15" s="95"/>
    </row>
    <row r="16" spans="1:11" ht="15.75" thickBot="1" x14ac:dyDescent="0.3">
      <c r="A16" s="102"/>
      <c r="B16" s="119"/>
      <c r="C16" s="109"/>
      <c r="D16" s="119"/>
      <c r="E16" s="109"/>
      <c r="F16" s="109"/>
      <c r="G16" s="109"/>
      <c r="H16" s="12" t="s">
        <v>13</v>
      </c>
      <c r="I16" s="96"/>
      <c r="J16" s="96"/>
      <c r="K16" s="96"/>
    </row>
    <row r="17" spans="1:11" s="7" customFormat="1" ht="15.75" thickBot="1" x14ac:dyDescent="0.3">
      <c r="A17" s="22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12">
        <v>8</v>
      </c>
      <c r="I17" s="21">
        <v>9</v>
      </c>
      <c r="J17" s="21">
        <v>10</v>
      </c>
      <c r="K17" s="21">
        <v>11</v>
      </c>
    </row>
    <row r="18" spans="1:11" ht="38.25" customHeight="1" x14ac:dyDescent="0.25">
      <c r="A18" s="110" t="s">
        <v>68</v>
      </c>
      <c r="B18" s="115" t="s">
        <v>30</v>
      </c>
      <c r="C18" s="232" t="s">
        <v>16</v>
      </c>
      <c r="D18" s="232" t="s">
        <v>16</v>
      </c>
      <c r="E18" s="232" t="s">
        <v>16</v>
      </c>
      <c r="F18" s="232" t="s">
        <v>16</v>
      </c>
      <c r="G18" s="232" t="s">
        <v>16</v>
      </c>
      <c r="H18" s="110" t="s">
        <v>16</v>
      </c>
      <c r="I18" s="230">
        <f>I20+I139+I221+I275</f>
        <v>1064986.6150000002</v>
      </c>
      <c r="J18" s="230">
        <f>J20+J139+J221+J275</f>
        <v>737058.71600000001</v>
      </c>
      <c r="K18" s="230">
        <f>K20+K139+K221+K275</f>
        <v>741998.11600000004</v>
      </c>
    </row>
    <row r="19" spans="1:11" ht="32.25" customHeight="1" thickBot="1" x14ac:dyDescent="0.3">
      <c r="A19" s="112"/>
      <c r="B19" s="117"/>
      <c r="C19" s="234"/>
      <c r="D19" s="234"/>
      <c r="E19" s="234"/>
      <c r="F19" s="234"/>
      <c r="G19" s="234"/>
      <c r="H19" s="112"/>
      <c r="I19" s="231"/>
      <c r="J19" s="231"/>
      <c r="K19" s="231"/>
    </row>
    <row r="20" spans="1:11" ht="38.25" customHeight="1" x14ac:dyDescent="0.25">
      <c r="A20" s="110" t="s">
        <v>84</v>
      </c>
      <c r="B20" s="118" t="s">
        <v>65</v>
      </c>
      <c r="C20" s="108" t="s">
        <v>16</v>
      </c>
      <c r="D20" s="97" t="s">
        <v>35</v>
      </c>
      <c r="E20" s="232" t="s">
        <v>16</v>
      </c>
      <c r="F20" s="134">
        <v>2021</v>
      </c>
      <c r="G20" s="134">
        <v>2023</v>
      </c>
      <c r="H20" s="110" t="s">
        <v>16</v>
      </c>
      <c r="I20" s="106">
        <f>I22+I130</f>
        <v>1007581.4820000001</v>
      </c>
      <c r="J20" s="106">
        <f>J22+J130</f>
        <v>679530.674</v>
      </c>
      <c r="K20" s="106">
        <f>K22+K130</f>
        <v>684470.924</v>
      </c>
    </row>
    <row r="21" spans="1:11" ht="42" customHeight="1" thickBot="1" x14ac:dyDescent="0.3">
      <c r="A21" s="112"/>
      <c r="B21" s="124"/>
      <c r="C21" s="120"/>
      <c r="D21" s="98"/>
      <c r="E21" s="233"/>
      <c r="F21" s="135"/>
      <c r="G21" s="135"/>
      <c r="H21" s="111"/>
      <c r="I21" s="114"/>
      <c r="J21" s="114"/>
      <c r="K21" s="107"/>
    </row>
    <row r="22" spans="1:11" ht="38.25" customHeight="1" x14ac:dyDescent="0.25">
      <c r="A22" s="237" t="s">
        <v>69</v>
      </c>
      <c r="B22" s="239" t="s">
        <v>32</v>
      </c>
      <c r="C22" s="241"/>
      <c r="D22" s="220" t="s">
        <v>35</v>
      </c>
      <c r="E22" s="242" t="s">
        <v>209</v>
      </c>
      <c r="F22" s="218">
        <v>2021</v>
      </c>
      <c r="G22" s="218">
        <v>2023</v>
      </c>
      <c r="H22" s="243">
        <v>824</v>
      </c>
      <c r="I22" s="244">
        <f>I24+I45+I88</f>
        <v>987581.48200000008</v>
      </c>
      <c r="J22" s="245">
        <f>J24+J45+J88</f>
        <v>674530.674</v>
      </c>
      <c r="K22" s="235">
        <f>K24+K45+K88</f>
        <v>679470.924</v>
      </c>
    </row>
    <row r="23" spans="1:11" ht="31.5" customHeight="1" thickBot="1" x14ac:dyDescent="0.3">
      <c r="A23" s="238"/>
      <c r="B23" s="240"/>
      <c r="C23" s="233"/>
      <c r="D23" s="98"/>
      <c r="E23" s="124"/>
      <c r="F23" s="219"/>
      <c r="G23" s="219"/>
      <c r="H23" s="101"/>
      <c r="I23" s="114"/>
      <c r="J23" s="246"/>
      <c r="K23" s="236"/>
    </row>
    <row r="24" spans="1:11" ht="26.25" customHeight="1" thickBot="1" x14ac:dyDescent="0.3">
      <c r="A24" s="208" t="s">
        <v>70</v>
      </c>
      <c r="B24" s="170" t="s">
        <v>93</v>
      </c>
      <c r="C24" s="211"/>
      <c r="D24" s="214" t="s">
        <v>17</v>
      </c>
      <c r="E24" s="217" t="s">
        <v>31</v>
      </c>
      <c r="F24" s="43">
        <v>44197</v>
      </c>
      <c r="G24" s="43">
        <v>44561</v>
      </c>
      <c r="H24" s="40">
        <v>824</v>
      </c>
      <c r="I24" s="41">
        <f>I25+I30+I34</f>
        <v>837893.3</v>
      </c>
      <c r="J24" s="41">
        <f>SUM(J25:J37)</f>
        <v>537418</v>
      </c>
      <c r="K24" s="42">
        <f>K25+K30+K34</f>
        <v>542185.4</v>
      </c>
    </row>
    <row r="25" spans="1:11" ht="15.75" thickBot="1" x14ac:dyDescent="0.3">
      <c r="A25" s="209"/>
      <c r="B25" s="171"/>
      <c r="C25" s="212"/>
      <c r="D25" s="215"/>
      <c r="E25" s="83"/>
      <c r="F25" s="6">
        <v>44562</v>
      </c>
      <c r="G25" s="6">
        <v>44926</v>
      </c>
      <c r="H25" s="11">
        <v>824</v>
      </c>
      <c r="I25" s="95">
        <v>1232.9000000000001</v>
      </c>
      <c r="J25" s="95">
        <v>784</v>
      </c>
      <c r="K25" s="95">
        <v>790</v>
      </c>
    </row>
    <row r="26" spans="1:11" ht="15.75" thickBot="1" x14ac:dyDescent="0.3">
      <c r="A26" s="209"/>
      <c r="B26" s="171"/>
      <c r="C26" s="212"/>
      <c r="D26" s="215"/>
      <c r="E26" s="83"/>
      <c r="F26" s="6">
        <v>44927</v>
      </c>
      <c r="G26" s="6">
        <v>45291</v>
      </c>
      <c r="H26" s="11">
        <v>1003</v>
      </c>
      <c r="I26" s="95"/>
      <c r="J26" s="95"/>
      <c r="K26" s="95"/>
    </row>
    <row r="27" spans="1:11" ht="15.75" thickBot="1" x14ac:dyDescent="0.3">
      <c r="A27" s="209"/>
      <c r="B27" s="171"/>
      <c r="C27" s="212"/>
      <c r="D27" s="215"/>
      <c r="E27" s="83"/>
      <c r="F27" s="2"/>
      <c r="G27" s="2"/>
      <c r="H27" s="11" t="s">
        <v>51</v>
      </c>
      <c r="I27" s="95"/>
      <c r="J27" s="95"/>
      <c r="K27" s="95"/>
    </row>
    <row r="28" spans="1:11" ht="15.75" thickBot="1" x14ac:dyDescent="0.3">
      <c r="A28" s="209"/>
      <c r="B28" s="171"/>
      <c r="C28" s="212"/>
      <c r="D28" s="215"/>
      <c r="E28" s="83"/>
      <c r="F28" s="2"/>
      <c r="G28" s="2"/>
      <c r="H28" s="11">
        <v>200</v>
      </c>
      <c r="I28" s="95"/>
      <c r="J28" s="95"/>
      <c r="K28" s="95"/>
    </row>
    <row r="29" spans="1:11" ht="15.75" thickBot="1" x14ac:dyDescent="0.3">
      <c r="A29" s="209"/>
      <c r="B29" s="171"/>
      <c r="C29" s="212"/>
      <c r="D29" s="215"/>
      <c r="E29" s="83"/>
      <c r="F29" s="2"/>
      <c r="G29" s="2"/>
      <c r="H29" s="12"/>
      <c r="I29" s="96"/>
      <c r="J29" s="96"/>
      <c r="K29" s="96"/>
    </row>
    <row r="30" spans="1:11" ht="15.75" thickBot="1" x14ac:dyDescent="0.3">
      <c r="A30" s="209"/>
      <c r="B30" s="171"/>
      <c r="C30" s="212"/>
      <c r="D30" s="215"/>
      <c r="E30" s="83"/>
      <c r="F30" s="2"/>
      <c r="G30" s="2"/>
      <c r="H30" s="11">
        <v>824</v>
      </c>
      <c r="I30" s="94">
        <v>821660.4</v>
      </c>
      <c r="J30" s="94">
        <v>521634</v>
      </c>
      <c r="K30" s="94">
        <v>526395.4</v>
      </c>
    </row>
    <row r="31" spans="1:11" ht="15.75" thickBot="1" x14ac:dyDescent="0.3">
      <c r="A31" s="209"/>
      <c r="B31" s="171"/>
      <c r="C31" s="212"/>
      <c r="D31" s="215"/>
      <c r="E31" s="83"/>
      <c r="F31" s="2"/>
      <c r="G31" s="2"/>
      <c r="H31" s="11">
        <v>1003</v>
      </c>
      <c r="I31" s="95"/>
      <c r="J31" s="95"/>
      <c r="K31" s="95"/>
    </row>
    <row r="32" spans="1:11" ht="15.75" thickBot="1" x14ac:dyDescent="0.3">
      <c r="A32" s="209"/>
      <c r="B32" s="171"/>
      <c r="C32" s="212"/>
      <c r="D32" s="215"/>
      <c r="E32" s="83"/>
      <c r="F32" s="2"/>
      <c r="G32" s="2"/>
      <c r="H32" s="11" t="s">
        <v>51</v>
      </c>
      <c r="I32" s="95"/>
      <c r="J32" s="95"/>
      <c r="K32" s="95"/>
    </row>
    <row r="33" spans="1:11" ht="15.75" thickBot="1" x14ac:dyDescent="0.3">
      <c r="A33" s="209"/>
      <c r="B33" s="171"/>
      <c r="C33" s="212"/>
      <c r="D33" s="215"/>
      <c r="E33" s="83"/>
      <c r="F33" s="2"/>
      <c r="G33" s="2"/>
      <c r="H33" s="12">
        <v>300</v>
      </c>
      <c r="I33" s="96"/>
      <c r="J33" s="96"/>
      <c r="K33" s="96"/>
    </row>
    <row r="34" spans="1:11" ht="15.75" thickBot="1" x14ac:dyDescent="0.3">
      <c r="A34" s="209"/>
      <c r="B34" s="171"/>
      <c r="C34" s="212"/>
      <c r="D34" s="215"/>
      <c r="E34" s="83"/>
      <c r="F34" s="2"/>
      <c r="G34" s="2"/>
      <c r="H34" s="30">
        <v>824</v>
      </c>
      <c r="I34" s="94">
        <v>15000</v>
      </c>
      <c r="J34" s="94">
        <v>15000</v>
      </c>
      <c r="K34" s="94">
        <v>15000</v>
      </c>
    </row>
    <row r="35" spans="1:11" ht="15.75" thickBot="1" x14ac:dyDescent="0.3">
      <c r="A35" s="209"/>
      <c r="B35" s="171"/>
      <c r="C35" s="212"/>
      <c r="D35" s="215"/>
      <c r="E35" s="83"/>
      <c r="F35" s="2"/>
      <c r="G35" s="2"/>
      <c r="H35" s="11">
        <v>1001</v>
      </c>
      <c r="I35" s="95"/>
      <c r="J35" s="95"/>
      <c r="K35" s="95"/>
    </row>
    <row r="36" spans="1:11" ht="15.75" thickBot="1" x14ac:dyDescent="0.3">
      <c r="A36" s="209"/>
      <c r="B36" s="171"/>
      <c r="C36" s="212"/>
      <c r="D36" s="215"/>
      <c r="E36" s="83"/>
      <c r="F36" s="2"/>
      <c r="G36" s="2"/>
      <c r="H36" s="11" t="s">
        <v>51</v>
      </c>
      <c r="I36" s="95"/>
      <c r="J36" s="95"/>
      <c r="K36" s="95"/>
    </row>
    <row r="37" spans="1:11" ht="15.75" thickBot="1" x14ac:dyDescent="0.3">
      <c r="A37" s="210"/>
      <c r="B37" s="172"/>
      <c r="C37" s="213"/>
      <c r="D37" s="216"/>
      <c r="E37" s="83"/>
      <c r="F37" s="3"/>
      <c r="G37" s="3"/>
      <c r="H37" s="12">
        <v>500</v>
      </c>
      <c r="I37" s="96"/>
      <c r="J37" s="96"/>
      <c r="K37" s="96"/>
    </row>
    <row r="38" spans="1:11" ht="25.5" customHeight="1" x14ac:dyDescent="0.25">
      <c r="A38" s="101" t="s">
        <v>71</v>
      </c>
      <c r="B38" s="124" t="s">
        <v>94</v>
      </c>
      <c r="C38" s="120" t="s">
        <v>18</v>
      </c>
      <c r="D38" s="98" t="s">
        <v>17</v>
      </c>
      <c r="E38" s="120" t="s">
        <v>16</v>
      </c>
      <c r="F38" s="108" t="s">
        <v>16</v>
      </c>
      <c r="G38" s="125">
        <v>44561</v>
      </c>
      <c r="H38" s="100" t="s">
        <v>16</v>
      </c>
      <c r="I38" s="94" t="s">
        <v>16</v>
      </c>
      <c r="J38" s="94" t="s">
        <v>16</v>
      </c>
      <c r="K38" s="94" t="s">
        <v>16</v>
      </c>
    </row>
    <row r="39" spans="1:11" x14ac:dyDescent="0.25">
      <c r="A39" s="101"/>
      <c r="B39" s="124"/>
      <c r="C39" s="120"/>
      <c r="D39" s="98"/>
      <c r="E39" s="120"/>
      <c r="F39" s="120"/>
      <c r="G39" s="131"/>
      <c r="H39" s="101"/>
      <c r="I39" s="95"/>
      <c r="J39" s="95"/>
      <c r="K39" s="95"/>
    </row>
    <row r="40" spans="1:11" ht="18" customHeight="1" thickBot="1" x14ac:dyDescent="0.3">
      <c r="A40" s="102"/>
      <c r="B40" s="119"/>
      <c r="C40" s="120"/>
      <c r="D40" s="99"/>
      <c r="E40" s="109"/>
      <c r="F40" s="109"/>
      <c r="G40" s="126"/>
      <c r="H40" s="102"/>
      <c r="I40" s="96"/>
      <c r="J40" s="96"/>
      <c r="K40" s="96"/>
    </row>
    <row r="41" spans="1:11" ht="21" customHeight="1" x14ac:dyDescent="0.25">
      <c r="A41" s="100" t="s">
        <v>72</v>
      </c>
      <c r="B41" s="206" t="s">
        <v>95</v>
      </c>
      <c r="C41" s="176" t="s">
        <v>18</v>
      </c>
      <c r="D41" s="204" t="s">
        <v>17</v>
      </c>
      <c r="E41" s="108" t="s">
        <v>16</v>
      </c>
      <c r="F41" s="108" t="s">
        <v>16</v>
      </c>
      <c r="G41" s="125">
        <v>44926</v>
      </c>
      <c r="H41" s="100" t="s">
        <v>16</v>
      </c>
      <c r="I41" s="94" t="s">
        <v>16</v>
      </c>
      <c r="J41" s="94" t="s">
        <v>16</v>
      </c>
      <c r="K41" s="94" t="s">
        <v>16</v>
      </c>
    </row>
    <row r="42" spans="1:11" ht="35.25" customHeight="1" thickBot="1" x14ac:dyDescent="0.3">
      <c r="A42" s="101"/>
      <c r="B42" s="207"/>
      <c r="C42" s="247"/>
      <c r="D42" s="205"/>
      <c r="E42" s="120"/>
      <c r="F42" s="120"/>
      <c r="G42" s="131"/>
      <c r="H42" s="101"/>
      <c r="I42" s="95"/>
      <c r="J42" s="95"/>
      <c r="K42" s="95"/>
    </row>
    <row r="43" spans="1:11" ht="57.75" customHeight="1" thickBot="1" x14ac:dyDescent="0.3">
      <c r="A43" s="84" t="s">
        <v>73</v>
      </c>
      <c r="B43" s="201" t="s">
        <v>96</v>
      </c>
      <c r="C43" s="86" t="s">
        <v>18</v>
      </c>
      <c r="D43" s="87" t="s">
        <v>17</v>
      </c>
      <c r="E43" s="86" t="s">
        <v>16</v>
      </c>
      <c r="F43" s="86" t="s">
        <v>16</v>
      </c>
      <c r="G43" s="91">
        <v>45291</v>
      </c>
      <c r="H43" s="84" t="s">
        <v>16</v>
      </c>
      <c r="I43" s="93" t="s">
        <v>16</v>
      </c>
      <c r="J43" s="93" t="s">
        <v>16</v>
      </c>
      <c r="K43" s="93" t="s">
        <v>16</v>
      </c>
    </row>
    <row r="44" spans="1:11" hidden="1" x14ac:dyDescent="0.25">
      <c r="A44" s="200"/>
      <c r="B44" s="202"/>
      <c r="C44" s="176"/>
      <c r="D44" s="203"/>
      <c r="E44" s="176"/>
      <c r="F44" s="176"/>
      <c r="G44" s="162"/>
      <c r="H44" s="200"/>
      <c r="I44" s="169"/>
      <c r="J44" s="169"/>
      <c r="K44" s="169"/>
    </row>
    <row r="45" spans="1:11" ht="26.25" customHeight="1" thickBot="1" x14ac:dyDescent="0.3">
      <c r="A45" s="193" t="s">
        <v>74</v>
      </c>
      <c r="B45" s="170" t="s">
        <v>97</v>
      </c>
      <c r="C45" s="194"/>
      <c r="D45" s="173" t="s">
        <v>33</v>
      </c>
      <c r="E45" s="88" t="s">
        <v>92</v>
      </c>
      <c r="F45" s="48">
        <v>44197</v>
      </c>
      <c r="G45" s="48">
        <v>44561</v>
      </c>
      <c r="H45" s="45">
        <v>824</v>
      </c>
      <c r="I45" s="54">
        <f>I46+I50+I54</f>
        <v>30623.313999999998</v>
      </c>
      <c r="J45" s="52">
        <f>J46+J50+J54</f>
        <v>22621.917999999998</v>
      </c>
      <c r="K45" s="53">
        <f>K46+K50+K54</f>
        <v>22721.317999999999</v>
      </c>
    </row>
    <row r="46" spans="1:11" x14ac:dyDescent="0.25">
      <c r="A46" s="193"/>
      <c r="B46" s="171"/>
      <c r="C46" s="195"/>
      <c r="D46" s="174"/>
      <c r="E46" s="89"/>
      <c r="F46" s="49">
        <v>44562</v>
      </c>
      <c r="G46" s="49">
        <v>44926</v>
      </c>
      <c r="H46" s="46">
        <v>824</v>
      </c>
      <c r="I46" s="197">
        <v>20066.357</v>
      </c>
      <c r="J46" s="252">
        <v>12064.960999999999</v>
      </c>
      <c r="K46" s="180">
        <v>12164.361000000001</v>
      </c>
    </row>
    <row r="47" spans="1:11" x14ac:dyDescent="0.25">
      <c r="A47" s="193"/>
      <c r="B47" s="171"/>
      <c r="C47" s="195"/>
      <c r="D47" s="174"/>
      <c r="E47" s="89"/>
      <c r="F47" s="49">
        <v>44927</v>
      </c>
      <c r="G47" s="49">
        <v>45291</v>
      </c>
      <c r="H47" s="46" t="s">
        <v>56</v>
      </c>
      <c r="I47" s="198"/>
      <c r="J47" s="253"/>
      <c r="K47" s="181"/>
    </row>
    <row r="48" spans="1:11" x14ac:dyDescent="0.25">
      <c r="A48" s="193"/>
      <c r="B48" s="171"/>
      <c r="C48" s="195"/>
      <c r="D48" s="174"/>
      <c r="E48" s="89"/>
      <c r="F48" s="50"/>
      <c r="G48" s="50"/>
      <c r="H48" s="46" t="s">
        <v>62</v>
      </c>
      <c r="I48" s="198"/>
      <c r="J48" s="253"/>
      <c r="K48" s="181"/>
    </row>
    <row r="49" spans="1:11" ht="15.75" thickBot="1" x14ac:dyDescent="0.3">
      <c r="A49" s="193"/>
      <c r="B49" s="171"/>
      <c r="C49" s="195"/>
      <c r="D49" s="174"/>
      <c r="E49" s="89"/>
      <c r="F49" s="50"/>
      <c r="G49" s="50"/>
      <c r="H49" s="55">
        <v>200</v>
      </c>
      <c r="I49" s="199"/>
      <c r="J49" s="254"/>
      <c r="K49" s="186"/>
    </row>
    <row r="50" spans="1:11" x14ac:dyDescent="0.25">
      <c r="A50" s="193"/>
      <c r="B50" s="171"/>
      <c r="C50" s="195"/>
      <c r="D50" s="174"/>
      <c r="E50" s="89"/>
      <c r="F50" s="50"/>
      <c r="G50" s="50"/>
      <c r="H50" s="46">
        <v>824</v>
      </c>
      <c r="I50" s="255">
        <v>10555.457</v>
      </c>
      <c r="J50" s="187">
        <v>10555.457</v>
      </c>
      <c r="K50" s="250">
        <v>10555.457</v>
      </c>
    </row>
    <row r="51" spans="1:11" x14ac:dyDescent="0.25">
      <c r="A51" s="193"/>
      <c r="B51" s="171"/>
      <c r="C51" s="195"/>
      <c r="D51" s="174"/>
      <c r="E51" s="89"/>
      <c r="F51" s="50"/>
      <c r="G51" s="47"/>
      <c r="H51" s="56" t="s">
        <v>56</v>
      </c>
      <c r="I51" s="256"/>
      <c r="J51" s="188"/>
      <c r="K51" s="184"/>
    </row>
    <row r="52" spans="1:11" x14ac:dyDescent="0.25">
      <c r="A52" s="193"/>
      <c r="B52" s="171"/>
      <c r="C52" s="195"/>
      <c r="D52" s="174"/>
      <c r="E52" s="89"/>
      <c r="F52" s="50"/>
      <c r="G52" s="47"/>
      <c r="H52" s="56" t="s">
        <v>62</v>
      </c>
      <c r="I52" s="256"/>
      <c r="J52" s="188"/>
      <c r="K52" s="184"/>
    </row>
    <row r="53" spans="1:11" ht="15.75" thickBot="1" x14ac:dyDescent="0.3">
      <c r="A53" s="193"/>
      <c r="B53" s="171"/>
      <c r="C53" s="195"/>
      <c r="D53" s="174"/>
      <c r="E53" s="89"/>
      <c r="F53" s="50"/>
      <c r="G53" s="47"/>
      <c r="H53" s="57">
        <v>300</v>
      </c>
      <c r="I53" s="257"/>
      <c r="J53" s="189"/>
      <c r="K53" s="251"/>
    </row>
    <row r="54" spans="1:11" x14ac:dyDescent="0.25">
      <c r="A54" s="193"/>
      <c r="B54" s="171"/>
      <c r="C54" s="195"/>
      <c r="D54" s="174"/>
      <c r="E54" s="89"/>
      <c r="F54" s="50"/>
      <c r="G54" s="50"/>
      <c r="H54" s="46">
        <v>824</v>
      </c>
      <c r="I54" s="177">
        <v>1.5</v>
      </c>
      <c r="J54" s="180">
        <v>1.5</v>
      </c>
      <c r="K54" s="183">
        <v>1.5</v>
      </c>
    </row>
    <row r="55" spans="1:11" x14ac:dyDescent="0.25">
      <c r="A55" s="193"/>
      <c r="B55" s="171"/>
      <c r="C55" s="195"/>
      <c r="D55" s="174"/>
      <c r="E55" s="89"/>
      <c r="F55" s="50"/>
      <c r="G55" s="50"/>
      <c r="H55" s="46" t="s">
        <v>63</v>
      </c>
      <c r="I55" s="178"/>
      <c r="J55" s="181"/>
      <c r="K55" s="184"/>
    </row>
    <row r="56" spans="1:11" x14ac:dyDescent="0.25">
      <c r="A56" s="193"/>
      <c r="B56" s="171"/>
      <c r="C56" s="195"/>
      <c r="D56" s="174"/>
      <c r="E56" s="89"/>
      <c r="F56" s="50"/>
      <c r="G56" s="50"/>
      <c r="H56" s="46" t="s">
        <v>62</v>
      </c>
      <c r="I56" s="178"/>
      <c r="J56" s="181"/>
      <c r="K56" s="184"/>
    </row>
    <row r="57" spans="1:11" ht="18" customHeight="1" thickBot="1" x14ac:dyDescent="0.3">
      <c r="A57" s="193"/>
      <c r="B57" s="172"/>
      <c r="C57" s="196"/>
      <c r="D57" s="175"/>
      <c r="E57" s="90"/>
      <c r="F57" s="51"/>
      <c r="G57" s="51"/>
      <c r="H57" s="55">
        <v>300</v>
      </c>
      <c r="I57" s="179"/>
      <c r="J57" s="182"/>
      <c r="K57" s="185"/>
    </row>
    <row r="58" spans="1:11" ht="15" customHeight="1" x14ac:dyDescent="0.25">
      <c r="A58" s="101" t="s">
        <v>75</v>
      </c>
      <c r="B58" s="116" t="s">
        <v>98</v>
      </c>
      <c r="C58" s="120" t="s">
        <v>18</v>
      </c>
      <c r="D58" s="98" t="s">
        <v>34</v>
      </c>
      <c r="E58" s="120" t="s">
        <v>16</v>
      </c>
      <c r="F58" s="160" t="s">
        <v>16</v>
      </c>
      <c r="G58" s="162">
        <v>44561</v>
      </c>
      <c r="H58" s="165" t="s">
        <v>16</v>
      </c>
      <c r="I58" s="167" t="s">
        <v>16</v>
      </c>
      <c r="J58" s="95" t="s">
        <v>16</v>
      </c>
      <c r="K58" s="191" t="s">
        <v>16</v>
      </c>
    </row>
    <row r="59" spans="1:11" ht="36.75" customHeight="1" x14ac:dyDescent="0.25">
      <c r="A59" s="101"/>
      <c r="B59" s="116"/>
      <c r="C59" s="120"/>
      <c r="D59" s="98"/>
      <c r="E59" s="120"/>
      <c r="F59" s="160"/>
      <c r="G59" s="163"/>
      <c r="H59" s="165"/>
      <c r="I59" s="167"/>
      <c r="J59" s="95"/>
      <c r="K59" s="191"/>
    </row>
    <row r="60" spans="1:11" ht="7.5" customHeight="1" thickBot="1" x14ac:dyDescent="0.3">
      <c r="A60" s="102"/>
      <c r="B60" s="117"/>
      <c r="C60" s="109"/>
      <c r="D60" s="99"/>
      <c r="E60" s="109"/>
      <c r="F60" s="161"/>
      <c r="G60" s="164"/>
      <c r="H60" s="166"/>
      <c r="I60" s="168"/>
      <c r="J60" s="190"/>
      <c r="K60" s="192"/>
    </row>
    <row r="61" spans="1:11" ht="25.5" customHeight="1" x14ac:dyDescent="0.25">
      <c r="A61" s="100" t="s">
        <v>134</v>
      </c>
      <c r="B61" s="115" t="s">
        <v>99</v>
      </c>
      <c r="C61" s="108" t="s">
        <v>18</v>
      </c>
      <c r="D61" s="97" t="s">
        <v>34</v>
      </c>
      <c r="E61" s="108" t="s">
        <v>16</v>
      </c>
      <c r="F61" s="108" t="s">
        <v>16</v>
      </c>
      <c r="G61" s="131">
        <v>44926</v>
      </c>
      <c r="H61" s="100" t="s">
        <v>16</v>
      </c>
      <c r="I61" s="95" t="s">
        <v>16</v>
      </c>
      <c r="J61" s="95" t="s">
        <v>16</v>
      </c>
      <c r="K61" s="95" t="s">
        <v>16</v>
      </c>
    </row>
    <row r="62" spans="1:11" ht="34.5" customHeight="1" x14ac:dyDescent="0.25">
      <c r="A62" s="101"/>
      <c r="B62" s="116"/>
      <c r="C62" s="120"/>
      <c r="D62" s="98"/>
      <c r="E62" s="120"/>
      <c r="F62" s="120"/>
      <c r="G62" s="131"/>
      <c r="H62" s="101"/>
      <c r="I62" s="95"/>
      <c r="J62" s="95"/>
      <c r="K62" s="95"/>
    </row>
    <row r="63" spans="1:11" ht="0.75" customHeight="1" thickBot="1" x14ac:dyDescent="0.3">
      <c r="A63" s="102"/>
      <c r="B63" s="117"/>
      <c r="C63" s="109"/>
      <c r="D63" s="99"/>
      <c r="E63" s="109"/>
      <c r="F63" s="109"/>
      <c r="G63" s="126"/>
      <c r="H63" s="102"/>
      <c r="I63" s="96"/>
      <c r="J63" s="96"/>
      <c r="K63" s="96"/>
    </row>
    <row r="64" spans="1:11" ht="30.75" customHeight="1" x14ac:dyDescent="0.25">
      <c r="A64" s="100" t="s">
        <v>135</v>
      </c>
      <c r="B64" s="115" t="s">
        <v>100</v>
      </c>
      <c r="C64" s="108" t="s">
        <v>18</v>
      </c>
      <c r="D64" s="97" t="s">
        <v>33</v>
      </c>
      <c r="E64" s="108" t="s">
        <v>16</v>
      </c>
      <c r="F64" s="108" t="s">
        <v>16</v>
      </c>
      <c r="G64" s="125">
        <v>45291</v>
      </c>
      <c r="H64" s="100" t="s">
        <v>16</v>
      </c>
      <c r="I64" s="94" t="s">
        <v>16</v>
      </c>
      <c r="J64" s="94" t="s">
        <v>16</v>
      </c>
      <c r="K64" s="94" t="s">
        <v>16</v>
      </c>
    </row>
    <row r="65" spans="1:11" ht="18.75" customHeight="1" x14ac:dyDescent="0.25">
      <c r="A65" s="101"/>
      <c r="B65" s="116"/>
      <c r="C65" s="120"/>
      <c r="D65" s="98"/>
      <c r="E65" s="120"/>
      <c r="F65" s="120"/>
      <c r="G65" s="131"/>
      <c r="H65" s="101"/>
      <c r="I65" s="95"/>
      <c r="J65" s="95"/>
      <c r="K65" s="95"/>
    </row>
    <row r="66" spans="1:11" ht="15.75" thickBot="1" x14ac:dyDescent="0.3">
      <c r="A66" s="102"/>
      <c r="B66" s="117"/>
      <c r="C66" s="109"/>
      <c r="D66" s="99"/>
      <c r="E66" s="109"/>
      <c r="F66" s="109"/>
      <c r="G66" s="126"/>
      <c r="H66" s="102"/>
      <c r="I66" s="96"/>
      <c r="J66" s="96"/>
      <c r="K66" s="96"/>
    </row>
    <row r="67" spans="1:11" ht="26.25" customHeight="1" x14ac:dyDescent="0.25">
      <c r="A67" s="100" t="s">
        <v>136</v>
      </c>
      <c r="B67" s="115" t="s">
        <v>101</v>
      </c>
      <c r="C67" s="108" t="s">
        <v>18</v>
      </c>
      <c r="D67" s="97" t="s">
        <v>33</v>
      </c>
      <c r="E67" s="108" t="s">
        <v>16</v>
      </c>
      <c r="F67" s="108" t="s">
        <v>16</v>
      </c>
      <c r="G67" s="125">
        <v>44561</v>
      </c>
      <c r="H67" s="100" t="s">
        <v>16</v>
      </c>
      <c r="I67" s="94" t="s">
        <v>16</v>
      </c>
      <c r="J67" s="94" t="s">
        <v>16</v>
      </c>
      <c r="K67" s="94" t="s">
        <v>16</v>
      </c>
    </row>
    <row r="68" spans="1:11" ht="30.75" customHeight="1" x14ac:dyDescent="0.25">
      <c r="A68" s="101"/>
      <c r="B68" s="116"/>
      <c r="C68" s="120"/>
      <c r="D68" s="98"/>
      <c r="E68" s="120"/>
      <c r="F68" s="120"/>
      <c r="G68" s="131"/>
      <c r="H68" s="101"/>
      <c r="I68" s="95"/>
      <c r="J68" s="95"/>
      <c r="K68" s="95"/>
    </row>
    <row r="69" spans="1:11" ht="13.5" customHeight="1" thickBot="1" x14ac:dyDescent="0.3">
      <c r="A69" s="102"/>
      <c r="B69" s="117"/>
      <c r="C69" s="109"/>
      <c r="D69" s="99"/>
      <c r="E69" s="109"/>
      <c r="F69" s="109"/>
      <c r="G69" s="126"/>
      <c r="H69" s="102"/>
      <c r="I69" s="96"/>
      <c r="J69" s="96"/>
      <c r="K69" s="96"/>
    </row>
    <row r="70" spans="1:11" ht="32.25" customHeight="1" x14ac:dyDescent="0.25">
      <c r="A70" s="100" t="s">
        <v>137</v>
      </c>
      <c r="B70" s="115" t="s">
        <v>102</v>
      </c>
      <c r="C70" s="108" t="s">
        <v>18</v>
      </c>
      <c r="D70" s="97" t="s">
        <v>35</v>
      </c>
      <c r="E70" s="108" t="s">
        <v>16</v>
      </c>
      <c r="F70" s="108" t="s">
        <v>16</v>
      </c>
      <c r="G70" s="125">
        <v>44926</v>
      </c>
      <c r="H70" s="100" t="s">
        <v>16</v>
      </c>
      <c r="I70" s="94" t="s">
        <v>16</v>
      </c>
      <c r="J70" s="94" t="s">
        <v>16</v>
      </c>
      <c r="K70" s="94" t="s">
        <v>16</v>
      </c>
    </row>
    <row r="71" spans="1:11" ht="72" customHeight="1" thickBot="1" x14ac:dyDescent="0.3">
      <c r="A71" s="101"/>
      <c r="B71" s="116"/>
      <c r="C71" s="120"/>
      <c r="D71" s="98"/>
      <c r="E71" s="120"/>
      <c r="F71" s="120"/>
      <c r="G71" s="131"/>
      <c r="H71" s="101"/>
      <c r="I71" s="95"/>
      <c r="J71" s="95"/>
      <c r="K71" s="95"/>
    </row>
    <row r="72" spans="1:11" ht="13.5" hidden="1" customHeight="1" thickBot="1" x14ac:dyDescent="0.3">
      <c r="A72" s="102"/>
      <c r="B72" s="117"/>
      <c r="C72" s="109"/>
      <c r="D72" s="99"/>
      <c r="E72" s="109"/>
      <c r="F72" s="109"/>
      <c r="G72" s="126"/>
      <c r="H72" s="102"/>
      <c r="I72" s="96"/>
      <c r="J72" s="96"/>
      <c r="K72" s="96"/>
    </row>
    <row r="73" spans="1:11" ht="30.75" customHeight="1" x14ac:dyDescent="0.25">
      <c r="A73" s="100" t="s">
        <v>138</v>
      </c>
      <c r="B73" s="115" t="s">
        <v>103</v>
      </c>
      <c r="C73" s="108" t="s">
        <v>18</v>
      </c>
      <c r="D73" s="97" t="s">
        <v>35</v>
      </c>
      <c r="E73" s="108" t="s">
        <v>16</v>
      </c>
      <c r="F73" s="108" t="s">
        <v>16</v>
      </c>
      <c r="G73" s="125">
        <v>45291</v>
      </c>
      <c r="H73" s="100" t="s">
        <v>16</v>
      </c>
      <c r="I73" s="94" t="s">
        <v>16</v>
      </c>
      <c r="J73" s="94" t="s">
        <v>16</v>
      </c>
      <c r="K73" s="94" t="s">
        <v>16</v>
      </c>
    </row>
    <row r="74" spans="1:11" ht="11.25" customHeight="1" x14ac:dyDescent="0.25">
      <c r="A74" s="101"/>
      <c r="B74" s="116"/>
      <c r="C74" s="120"/>
      <c r="D74" s="98"/>
      <c r="E74" s="120"/>
      <c r="F74" s="120"/>
      <c r="G74" s="131"/>
      <c r="H74" s="101"/>
      <c r="I74" s="95"/>
      <c r="J74" s="95"/>
      <c r="K74" s="95"/>
    </row>
    <row r="75" spans="1:11" ht="27" customHeight="1" thickBot="1" x14ac:dyDescent="0.3">
      <c r="A75" s="102"/>
      <c r="B75" s="117"/>
      <c r="C75" s="109"/>
      <c r="D75" s="99"/>
      <c r="E75" s="109"/>
      <c r="F75" s="109"/>
      <c r="G75" s="126"/>
      <c r="H75" s="102"/>
      <c r="I75" s="96"/>
      <c r="J75" s="96"/>
      <c r="K75" s="96"/>
    </row>
    <row r="76" spans="1:11" ht="17.25" customHeight="1" x14ac:dyDescent="0.25">
      <c r="A76" s="100" t="s">
        <v>139</v>
      </c>
      <c r="B76" s="115" t="s">
        <v>104</v>
      </c>
      <c r="C76" s="108" t="s">
        <v>18</v>
      </c>
      <c r="D76" s="97" t="s">
        <v>33</v>
      </c>
      <c r="E76" s="108" t="s">
        <v>16</v>
      </c>
      <c r="F76" s="108" t="s">
        <v>16</v>
      </c>
      <c r="G76" s="125">
        <v>44561</v>
      </c>
      <c r="H76" s="100" t="s">
        <v>16</v>
      </c>
      <c r="I76" s="94" t="s">
        <v>16</v>
      </c>
      <c r="J76" s="94" t="s">
        <v>16</v>
      </c>
      <c r="K76" s="94" t="s">
        <v>16</v>
      </c>
    </row>
    <row r="77" spans="1:11" x14ac:dyDescent="0.25">
      <c r="A77" s="101"/>
      <c r="B77" s="116"/>
      <c r="C77" s="120"/>
      <c r="D77" s="98"/>
      <c r="E77" s="120"/>
      <c r="F77" s="120"/>
      <c r="G77" s="131"/>
      <c r="H77" s="101"/>
      <c r="I77" s="95"/>
      <c r="J77" s="95"/>
      <c r="K77" s="95"/>
    </row>
    <row r="78" spans="1:11" x14ac:dyDescent="0.25">
      <c r="A78" s="101"/>
      <c r="B78" s="116"/>
      <c r="C78" s="120"/>
      <c r="D78" s="98"/>
      <c r="E78" s="120"/>
      <c r="F78" s="120"/>
      <c r="G78" s="131"/>
      <c r="H78" s="101"/>
      <c r="I78" s="95"/>
      <c r="J78" s="95"/>
      <c r="K78" s="95"/>
    </row>
    <row r="79" spans="1:11" ht="18.75" customHeight="1" thickBot="1" x14ac:dyDescent="0.3">
      <c r="A79" s="102"/>
      <c r="B79" s="117"/>
      <c r="C79" s="109"/>
      <c r="D79" s="99"/>
      <c r="E79" s="109"/>
      <c r="F79" s="109"/>
      <c r="G79" s="126"/>
      <c r="H79" s="102"/>
      <c r="I79" s="96"/>
      <c r="J79" s="96"/>
      <c r="K79" s="96"/>
    </row>
    <row r="80" spans="1:11" ht="23.25" customHeight="1" x14ac:dyDescent="0.25">
      <c r="A80" s="100" t="s">
        <v>140</v>
      </c>
      <c r="B80" s="115" t="s">
        <v>105</v>
      </c>
      <c r="C80" s="108" t="s">
        <v>18</v>
      </c>
      <c r="D80" s="97" t="s">
        <v>34</v>
      </c>
      <c r="E80" s="108" t="s">
        <v>16</v>
      </c>
      <c r="F80" s="108" t="s">
        <v>16</v>
      </c>
      <c r="G80" s="125">
        <v>44926</v>
      </c>
      <c r="H80" s="100" t="s">
        <v>16</v>
      </c>
      <c r="I80" s="94" t="s">
        <v>16</v>
      </c>
      <c r="J80" s="94" t="s">
        <v>16</v>
      </c>
      <c r="K80" s="94" t="s">
        <v>16</v>
      </c>
    </row>
    <row r="81" spans="1:11" x14ac:dyDescent="0.25">
      <c r="A81" s="101"/>
      <c r="B81" s="116"/>
      <c r="C81" s="120"/>
      <c r="D81" s="98"/>
      <c r="E81" s="120"/>
      <c r="F81" s="120"/>
      <c r="G81" s="131"/>
      <c r="H81" s="101"/>
      <c r="I81" s="95"/>
      <c r="J81" s="95"/>
      <c r="K81" s="95"/>
    </row>
    <row r="82" spans="1:11" ht="22.5" customHeight="1" x14ac:dyDescent="0.25">
      <c r="A82" s="101"/>
      <c r="B82" s="116"/>
      <c r="C82" s="120"/>
      <c r="D82" s="98"/>
      <c r="E82" s="120"/>
      <c r="F82" s="120"/>
      <c r="G82" s="131"/>
      <c r="H82" s="101"/>
      <c r="I82" s="95"/>
      <c r="J82" s="95"/>
      <c r="K82" s="95"/>
    </row>
    <row r="83" spans="1:11" ht="8.25" customHeight="1" thickBot="1" x14ac:dyDescent="0.3">
      <c r="A83" s="102"/>
      <c r="B83" s="117"/>
      <c r="C83" s="109"/>
      <c r="D83" s="99"/>
      <c r="E83" s="109"/>
      <c r="F83" s="109"/>
      <c r="G83" s="126"/>
      <c r="H83" s="102"/>
      <c r="I83" s="96"/>
      <c r="J83" s="96"/>
      <c r="K83" s="96"/>
    </row>
    <row r="84" spans="1:11" ht="22.5" customHeight="1" x14ac:dyDescent="0.25">
      <c r="A84" s="100" t="s">
        <v>141</v>
      </c>
      <c r="B84" s="115" t="s">
        <v>106</v>
      </c>
      <c r="C84" s="108" t="s">
        <v>18</v>
      </c>
      <c r="D84" s="97" t="s">
        <v>34</v>
      </c>
      <c r="E84" s="108" t="s">
        <v>16</v>
      </c>
      <c r="F84" s="108" t="s">
        <v>16</v>
      </c>
      <c r="G84" s="125">
        <v>45291</v>
      </c>
      <c r="H84" s="100" t="s">
        <v>16</v>
      </c>
      <c r="I84" s="94" t="s">
        <v>16</v>
      </c>
      <c r="J84" s="94" t="s">
        <v>16</v>
      </c>
      <c r="K84" s="94" t="s">
        <v>16</v>
      </c>
    </row>
    <row r="85" spans="1:11" x14ac:dyDescent="0.25">
      <c r="A85" s="101"/>
      <c r="B85" s="116"/>
      <c r="C85" s="120"/>
      <c r="D85" s="98"/>
      <c r="E85" s="120"/>
      <c r="F85" s="120"/>
      <c r="G85" s="131"/>
      <c r="H85" s="101"/>
      <c r="I85" s="95"/>
      <c r="J85" s="95"/>
      <c r="K85" s="95"/>
    </row>
    <row r="86" spans="1:11" x14ac:dyDescent="0.25">
      <c r="A86" s="101"/>
      <c r="B86" s="116"/>
      <c r="C86" s="120"/>
      <c r="D86" s="98"/>
      <c r="E86" s="120"/>
      <c r="F86" s="120"/>
      <c r="G86" s="131"/>
      <c r="H86" s="101"/>
      <c r="I86" s="95"/>
      <c r="J86" s="95"/>
      <c r="K86" s="95"/>
    </row>
    <row r="87" spans="1:11" ht="6" customHeight="1" thickBot="1" x14ac:dyDescent="0.3">
      <c r="A87" s="102"/>
      <c r="B87" s="117"/>
      <c r="C87" s="109"/>
      <c r="D87" s="99"/>
      <c r="E87" s="109"/>
      <c r="F87" s="109"/>
      <c r="G87" s="126"/>
      <c r="H87" s="102"/>
      <c r="I87" s="96"/>
      <c r="J87" s="96"/>
      <c r="K87" s="96"/>
    </row>
    <row r="88" spans="1:11" ht="17.25" customHeight="1" x14ac:dyDescent="0.25">
      <c r="A88" s="100" t="s">
        <v>142</v>
      </c>
      <c r="B88" s="115" t="s">
        <v>107</v>
      </c>
      <c r="C88" s="108"/>
      <c r="D88" s="97" t="s">
        <v>17</v>
      </c>
      <c r="E88" s="118" t="s">
        <v>19</v>
      </c>
      <c r="F88" s="6">
        <v>44197</v>
      </c>
      <c r="G88" s="6">
        <v>44561</v>
      </c>
      <c r="H88" s="100">
        <v>824</v>
      </c>
      <c r="I88" s="106">
        <f>I91+I95+I99+I103+I107+I111</f>
        <v>119064.868</v>
      </c>
      <c r="J88" s="106">
        <f>J91+J95+J99+J103+J107+J111</f>
        <v>114490.75600000001</v>
      </c>
      <c r="K88" s="106">
        <f>K91+K95+K99+K103+K107+K111</f>
        <v>114564.20599999999</v>
      </c>
    </row>
    <row r="89" spans="1:11" x14ac:dyDescent="0.25">
      <c r="A89" s="101"/>
      <c r="B89" s="116"/>
      <c r="C89" s="120"/>
      <c r="D89" s="98"/>
      <c r="E89" s="124"/>
      <c r="F89" s="6">
        <v>44562</v>
      </c>
      <c r="G89" s="6">
        <v>44926</v>
      </c>
      <c r="H89" s="101"/>
      <c r="I89" s="114"/>
      <c r="J89" s="114"/>
      <c r="K89" s="114"/>
    </row>
    <row r="90" spans="1:11" ht="15.75" thickBot="1" x14ac:dyDescent="0.3">
      <c r="A90" s="101"/>
      <c r="B90" s="116"/>
      <c r="C90" s="120"/>
      <c r="D90" s="98"/>
      <c r="E90" s="124"/>
      <c r="F90" s="6">
        <v>44927</v>
      </c>
      <c r="G90" s="6">
        <v>45291</v>
      </c>
      <c r="H90" s="102"/>
      <c r="I90" s="107"/>
      <c r="J90" s="107"/>
      <c r="K90" s="107"/>
    </row>
    <row r="91" spans="1:11" x14ac:dyDescent="0.25">
      <c r="A91" s="101"/>
      <c r="B91" s="116"/>
      <c r="C91" s="120"/>
      <c r="D91" s="98"/>
      <c r="E91" s="124"/>
      <c r="F91" s="2"/>
      <c r="G91" s="2"/>
      <c r="H91" s="11">
        <v>824</v>
      </c>
      <c r="I91" s="94">
        <v>87000.195999999996</v>
      </c>
      <c r="J91" s="94">
        <f>49983.8+37016.396</f>
        <v>87000.195999999996</v>
      </c>
      <c r="K91" s="94">
        <f>49983.8+37016.396</f>
        <v>87000.195999999996</v>
      </c>
    </row>
    <row r="92" spans="1:11" x14ac:dyDescent="0.25">
      <c r="A92" s="101"/>
      <c r="B92" s="116"/>
      <c r="C92" s="120"/>
      <c r="D92" s="98"/>
      <c r="E92" s="124"/>
      <c r="F92" s="2"/>
      <c r="G92" s="2"/>
      <c r="H92" s="11" t="s">
        <v>56</v>
      </c>
      <c r="I92" s="95"/>
      <c r="J92" s="95"/>
      <c r="K92" s="95"/>
    </row>
    <row r="93" spans="1:11" x14ac:dyDescent="0.25">
      <c r="A93" s="101"/>
      <c r="B93" s="116"/>
      <c r="C93" s="120"/>
      <c r="D93" s="98"/>
      <c r="E93" s="124"/>
      <c r="F93" s="2"/>
      <c r="G93" s="2"/>
      <c r="H93" s="11" t="s">
        <v>61</v>
      </c>
      <c r="I93" s="95"/>
      <c r="J93" s="95"/>
      <c r="K93" s="95"/>
    </row>
    <row r="94" spans="1:11" ht="15.75" thickBot="1" x14ac:dyDescent="0.3">
      <c r="A94" s="101"/>
      <c r="B94" s="116"/>
      <c r="C94" s="120"/>
      <c r="D94" s="98"/>
      <c r="E94" s="124"/>
      <c r="F94" s="2"/>
      <c r="G94" s="2"/>
      <c r="H94" s="12">
        <v>100</v>
      </c>
      <c r="I94" s="96"/>
      <c r="J94" s="96"/>
      <c r="K94" s="96"/>
    </row>
    <row r="95" spans="1:11" x14ac:dyDescent="0.25">
      <c r="A95" s="101"/>
      <c r="B95" s="116"/>
      <c r="C95" s="120"/>
      <c r="D95" s="98"/>
      <c r="E95" s="124"/>
      <c r="F95" s="2"/>
      <c r="G95" s="2"/>
      <c r="H95" s="11">
        <v>824</v>
      </c>
      <c r="I95" s="94">
        <v>20314.808000000001</v>
      </c>
      <c r="J95" s="94">
        <v>20316.396000000001</v>
      </c>
      <c r="K95" s="94">
        <v>20316.396000000001</v>
      </c>
    </row>
    <row r="96" spans="1:11" x14ac:dyDescent="0.25">
      <c r="A96" s="101"/>
      <c r="B96" s="116"/>
      <c r="C96" s="120"/>
      <c r="D96" s="98"/>
      <c r="E96" s="124"/>
      <c r="F96" s="2"/>
      <c r="G96" s="2"/>
      <c r="H96" s="11" t="s">
        <v>56</v>
      </c>
      <c r="I96" s="95"/>
      <c r="J96" s="95"/>
      <c r="K96" s="95"/>
    </row>
    <row r="97" spans="1:11" x14ac:dyDescent="0.25">
      <c r="A97" s="101"/>
      <c r="B97" s="116"/>
      <c r="C97" s="120"/>
      <c r="D97" s="98"/>
      <c r="E97" s="124"/>
      <c r="F97" s="2"/>
      <c r="G97" s="2"/>
      <c r="H97" s="11" t="s">
        <v>61</v>
      </c>
      <c r="I97" s="95"/>
      <c r="J97" s="95"/>
      <c r="K97" s="95"/>
    </row>
    <row r="98" spans="1:11" ht="15.75" thickBot="1" x14ac:dyDescent="0.3">
      <c r="A98" s="101"/>
      <c r="B98" s="116"/>
      <c r="C98" s="120"/>
      <c r="D98" s="98"/>
      <c r="E98" s="124"/>
      <c r="F98" s="2"/>
      <c r="G98" s="2"/>
      <c r="H98" s="12">
        <v>200</v>
      </c>
      <c r="I98" s="96"/>
      <c r="J98" s="96"/>
      <c r="K98" s="96"/>
    </row>
    <row r="99" spans="1:11" x14ac:dyDescent="0.25">
      <c r="A99" s="101"/>
      <c r="B99" s="116"/>
      <c r="C99" s="120"/>
      <c r="D99" s="98"/>
      <c r="E99" s="124"/>
      <c r="F99" s="2"/>
      <c r="G99" s="2"/>
      <c r="H99" s="11">
        <v>824</v>
      </c>
      <c r="I99" s="94">
        <v>483.76400000000001</v>
      </c>
      <c r="J99" s="94">
        <v>483.76400000000001</v>
      </c>
      <c r="K99" s="94">
        <v>483.76400000000001</v>
      </c>
    </row>
    <row r="100" spans="1:11" x14ac:dyDescent="0.25">
      <c r="A100" s="101"/>
      <c r="B100" s="116"/>
      <c r="C100" s="120"/>
      <c r="D100" s="98"/>
      <c r="E100" s="124"/>
      <c r="F100" s="2"/>
      <c r="G100" s="2"/>
      <c r="H100" s="11" t="s">
        <v>56</v>
      </c>
      <c r="I100" s="95"/>
      <c r="J100" s="95"/>
      <c r="K100" s="95"/>
    </row>
    <row r="101" spans="1:11" x14ac:dyDescent="0.25">
      <c r="A101" s="101"/>
      <c r="B101" s="116"/>
      <c r="C101" s="120"/>
      <c r="D101" s="98"/>
      <c r="E101" s="124"/>
      <c r="F101" s="2"/>
      <c r="G101" s="2"/>
      <c r="H101" s="11" t="s">
        <v>61</v>
      </c>
      <c r="I101" s="95"/>
      <c r="J101" s="95"/>
      <c r="K101" s="95"/>
    </row>
    <row r="102" spans="1:11" ht="15.75" thickBot="1" x14ac:dyDescent="0.3">
      <c r="A102" s="101"/>
      <c r="B102" s="116"/>
      <c r="C102" s="120"/>
      <c r="D102" s="98"/>
      <c r="E102" s="124"/>
      <c r="F102" s="2"/>
      <c r="G102" s="2"/>
      <c r="H102" s="12">
        <v>800</v>
      </c>
      <c r="I102" s="96"/>
      <c r="J102" s="96"/>
      <c r="K102" s="96"/>
    </row>
    <row r="103" spans="1:11" x14ac:dyDescent="0.25">
      <c r="A103" s="101"/>
      <c r="B103" s="116"/>
      <c r="C103" s="120"/>
      <c r="D103" s="98"/>
      <c r="E103" s="124"/>
      <c r="F103" s="2"/>
      <c r="G103" s="2"/>
      <c r="H103" s="14">
        <v>824</v>
      </c>
      <c r="I103" s="103">
        <v>1.8</v>
      </c>
      <c r="J103" s="103">
        <v>1.8</v>
      </c>
      <c r="K103" s="103">
        <v>2.65</v>
      </c>
    </row>
    <row r="104" spans="1:11" x14ac:dyDescent="0.25">
      <c r="A104" s="101"/>
      <c r="B104" s="116"/>
      <c r="C104" s="120"/>
      <c r="D104" s="98"/>
      <c r="E104" s="124"/>
      <c r="F104" s="2"/>
      <c r="G104" s="2"/>
      <c r="H104" s="14">
        <v>1004</v>
      </c>
      <c r="I104" s="104"/>
      <c r="J104" s="104"/>
      <c r="K104" s="104"/>
    </row>
    <row r="105" spans="1:11" x14ac:dyDescent="0.25">
      <c r="A105" s="101"/>
      <c r="B105" s="116"/>
      <c r="C105" s="120"/>
      <c r="D105" s="98"/>
      <c r="E105" s="124"/>
      <c r="F105" s="2"/>
      <c r="G105" s="2"/>
      <c r="H105" s="14" t="s">
        <v>61</v>
      </c>
      <c r="I105" s="104"/>
      <c r="J105" s="104"/>
      <c r="K105" s="104"/>
    </row>
    <row r="106" spans="1:11" ht="15.75" thickBot="1" x14ac:dyDescent="0.3">
      <c r="A106" s="101"/>
      <c r="B106" s="116"/>
      <c r="C106" s="120"/>
      <c r="D106" s="98"/>
      <c r="E106" s="124"/>
      <c r="F106" s="2"/>
      <c r="G106" s="2"/>
      <c r="H106" s="15">
        <v>100</v>
      </c>
      <c r="I106" s="105"/>
      <c r="J106" s="105"/>
      <c r="K106" s="105"/>
    </row>
    <row r="107" spans="1:11" x14ac:dyDescent="0.25">
      <c r="A107" s="101"/>
      <c r="B107" s="116"/>
      <c r="C107" s="120"/>
      <c r="D107" s="98"/>
      <c r="E107" s="124"/>
      <c r="F107" s="2"/>
      <c r="G107" s="2"/>
      <c r="H107" s="14" t="s">
        <v>57</v>
      </c>
      <c r="I107" s="157">
        <v>5264.3</v>
      </c>
      <c r="J107" s="103">
        <v>688.6</v>
      </c>
      <c r="K107" s="103">
        <v>761.2</v>
      </c>
    </row>
    <row r="108" spans="1:11" x14ac:dyDescent="0.25">
      <c r="A108" s="101"/>
      <c r="B108" s="116"/>
      <c r="C108" s="120"/>
      <c r="D108" s="98"/>
      <c r="E108" s="124"/>
      <c r="F108" s="2"/>
      <c r="G108" s="2"/>
      <c r="H108" s="14" t="s">
        <v>56</v>
      </c>
      <c r="I108" s="158"/>
      <c r="J108" s="104"/>
      <c r="K108" s="104"/>
    </row>
    <row r="109" spans="1:11" x14ac:dyDescent="0.25">
      <c r="A109" s="101"/>
      <c r="B109" s="116"/>
      <c r="C109" s="120"/>
      <c r="D109" s="98"/>
      <c r="E109" s="124"/>
      <c r="F109" s="2"/>
      <c r="G109" s="2"/>
      <c r="H109" s="14" t="s">
        <v>51</v>
      </c>
      <c r="I109" s="158"/>
      <c r="J109" s="104"/>
      <c r="K109" s="104"/>
    </row>
    <row r="110" spans="1:11" ht="15.75" thickBot="1" x14ac:dyDescent="0.3">
      <c r="A110" s="101"/>
      <c r="B110" s="116"/>
      <c r="C110" s="120"/>
      <c r="D110" s="98"/>
      <c r="E110" s="124"/>
      <c r="F110" s="2"/>
      <c r="G110" s="2"/>
      <c r="H110" s="15">
        <v>200</v>
      </c>
      <c r="I110" s="159"/>
      <c r="J110" s="105"/>
      <c r="K110" s="105"/>
    </row>
    <row r="111" spans="1:11" x14ac:dyDescent="0.25">
      <c r="A111" s="101"/>
      <c r="B111" s="116"/>
      <c r="C111" s="120"/>
      <c r="D111" s="98"/>
      <c r="E111" s="124"/>
      <c r="F111" s="2"/>
      <c r="G111" s="2"/>
      <c r="H111" s="14" t="s">
        <v>57</v>
      </c>
      <c r="I111" s="103">
        <v>6000</v>
      </c>
      <c r="J111" s="103">
        <v>6000</v>
      </c>
      <c r="K111" s="103">
        <v>6000</v>
      </c>
    </row>
    <row r="112" spans="1:11" x14ac:dyDescent="0.25">
      <c r="A112" s="101"/>
      <c r="B112" s="116"/>
      <c r="C112" s="120"/>
      <c r="D112" s="98"/>
      <c r="E112" s="124"/>
      <c r="F112" s="2"/>
      <c r="G112" s="2"/>
      <c r="H112" s="14" t="s">
        <v>56</v>
      </c>
      <c r="I112" s="104"/>
      <c r="J112" s="104"/>
      <c r="K112" s="104"/>
    </row>
    <row r="113" spans="1:11" x14ac:dyDescent="0.25">
      <c r="A113" s="101"/>
      <c r="B113" s="116"/>
      <c r="C113" s="120"/>
      <c r="D113" s="98"/>
      <c r="E113" s="124"/>
      <c r="F113" s="2"/>
      <c r="G113" s="2"/>
      <c r="H113" s="14" t="s">
        <v>51</v>
      </c>
      <c r="I113" s="104"/>
      <c r="J113" s="104"/>
      <c r="K113" s="104"/>
    </row>
    <row r="114" spans="1:11" ht="87.75" customHeight="1" thickBot="1" x14ac:dyDescent="0.3">
      <c r="A114" s="101"/>
      <c r="B114" s="116"/>
      <c r="C114" s="120"/>
      <c r="D114" s="98"/>
      <c r="E114" s="124"/>
      <c r="F114" s="2"/>
      <c r="G114" s="2"/>
      <c r="H114" s="31" t="s">
        <v>81</v>
      </c>
      <c r="I114" s="113"/>
      <c r="J114" s="105"/>
      <c r="K114" s="105"/>
    </row>
    <row r="115" spans="1:11" ht="53.25" customHeight="1" x14ac:dyDescent="0.25">
      <c r="A115" s="100" t="s">
        <v>143</v>
      </c>
      <c r="B115" s="115" t="s">
        <v>108</v>
      </c>
      <c r="C115" s="108" t="s">
        <v>18</v>
      </c>
      <c r="D115" s="97" t="s">
        <v>17</v>
      </c>
      <c r="E115" s="108" t="s">
        <v>16</v>
      </c>
      <c r="F115" s="108" t="s">
        <v>16</v>
      </c>
      <c r="G115" s="125">
        <v>44561</v>
      </c>
      <c r="H115" s="100" t="s">
        <v>16</v>
      </c>
      <c r="I115" s="94" t="s">
        <v>16</v>
      </c>
      <c r="J115" s="94" t="s">
        <v>16</v>
      </c>
      <c r="K115" s="94" t="s">
        <v>16</v>
      </c>
    </row>
    <row r="116" spans="1:11" x14ac:dyDescent="0.25">
      <c r="A116" s="101"/>
      <c r="B116" s="116"/>
      <c r="C116" s="120"/>
      <c r="D116" s="98"/>
      <c r="E116" s="120"/>
      <c r="F116" s="120"/>
      <c r="G116" s="131"/>
      <c r="H116" s="101"/>
      <c r="I116" s="95"/>
      <c r="J116" s="95"/>
      <c r="K116" s="95"/>
    </row>
    <row r="117" spans="1:11" ht="32.25" customHeight="1" thickBot="1" x14ac:dyDescent="0.3">
      <c r="A117" s="102"/>
      <c r="B117" s="117"/>
      <c r="C117" s="109"/>
      <c r="D117" s="99"/>
      <c r="E117" s="109"/>
      <c r="F117" s="109"/>
      <c r="G117" s="126"/>
      <c r="H117" s="102"/>
      <c r="I117" s="96"/>
      <c r="J117" s="96"/>
      <c r="K117" s="96"/>
    </row>
    <row r="118" spans="1:11" ht="57.75" customHeight="1" x14ac:dyDescent="0.25">
      <c r="A118" s="100" t="s">
        <v>144</v>
      </c>
      <c r="B118" s="115" t="s">
        <v>109</v>
      </c>
      <c r="C118" s="108" t="s">
        <v>18</v>
      </c>
      <c r="D118" s="97" t="s">
        <v>17</v>
      </c>
      <c r="E118" s="108" t="s">
        <v>16</v>
      </c>
      <c r="F118" s="108" t="s">
        <v>16</v>
      </c>
      <c r="G118" s="125">
        <v>44926</v>
      </c>
      <c r="H118" s="100" t="s">
        <v>16</v>
      </c>
      <c r="I118" s="94" t="s">
        <v>16</v>
      </c>
      <c r="J118" s="94" t="s">
        <v>16</v>
      </c>
      <c r="K118" s="94" t="s">
        <v>16</v>
      </c>
    </row>
    <row r="119" spans="1:11" ht="30" customHeight="1" thickBot="1" x14ac:dyDescent="0.3">
      <c r="A119" s="101"/>
      <c r="B119" s="116"/>
      <c r="C119" s="120"/>
      <c r="D119" s="98"/>
      <c r="E119" s="120"/>
      <c r="F119" s="120"/>
      <c r="G119" s="131"/>
      <c r="H119" s="101"/>
      <c r="I119" s="95"/>
      <c r="J119" s="95"/>
      <c r="K119" s="95"/>
    </row>
    <row r="120" spans="1:11" ht="11.25" hidden="1" customHeight="1" thickBot="1" x14ac:dyDescent="0.3">
      <c r="A120" s="102"/>
      <c r="B120" s="117"/>
      <c r="C120" s="109"/>
      <c r="D120" s="99"/>
      <c r="E120" s="109"/>
      <c r="F120" s="109"/>
      <c r="G120" s="126"/>
      <c r="H120" s="102"/>
      <c r="I120" s="96"/>
      <c r="J120" s="96"/>
      <c r="K120" s="96"/>
    </row>
    <row r="121" spans="1:11" ht="48.75" customHeight="1" x14ac:dyDescent="0.25">
      <c r="A121" s="100" t="s">
        <v>145</v>
      </c>
      <c r="B121" s="115" t="s">
        <v>110</v>
      </c>
      <c r="C121" s="108" t="s">
        <v>18</v>
      </c>
      <c r="D121" s="97" t="s">
        <v>17</v>
      </c>
      <c r="E121" s="108" t="s">
        <v>16</v>
      </c>
      <c r="F121" s="108" t="s">
        <v>16</v>
      </c>
      <c r="G121" s="125">
        <v>45291</v>
      </c>
      <c r="H121" s="100" t="s">
        <v>16</v>
      </c>
      <c r="I121" s="94" t="s">
        <v>16</v>
      </c>
      <c r="J121" s="94" t="s">
        <v>16</v>
      </c>
      <c r="K121" s="94" t="s">
        <v>16</v>
      </c>
    </row>
    <row r="122" spans="1:11" x14ac:dyDescent="0.25">
      <c r="A122" s="101"/>
      <c r="B122" s="116"/>
      <c r="C122" s="120"/>
      <c r="D122" s="98"/>
      <c r="E122" s="120"/>
      <c r="F122" s="120"/>
      <c r="G122" s="131"/>
      <c r="H122" s="101"/>
      <c r="I122" s="95"/>
      <c r="J122" s="95"/>
      <c r="K122" s="95"/>
    </row>
    <row r="123" spans="1:11" ht="21.75" customHeight="1" thickBot="1" x14ac:dyDescent="0.3">
      <c r="A123" s="102"/>
      <c r="B123" s="117"/>
      <c r="C123" s="109"/>
      <c r="D123" s="99"/>
      <c r="E123" s="109"/>
      <c r="F123" s="109"/>
      <c r="G123" s="126"/>
      <c r="H123" s="102"/>
      <c r="I123" s="96"/>
      <c r="J123" s="96"/>
      <c r="K123" s="96"/>
    </row>
    <row r="124" spans="1:11" ht="46.5" customHeight="1" x14ac:dyDescent="0.25">
      <c r="A124" s="147" t="s">
        <v>146</v>
      </c>
      <c r="B124" s="145" t="s">
        <v>112</v>
      </c>
      <c r="C124" s="149"/>
      <c r="D124" s="248" t="s">
        <v>34</v>
      </c>
      <c r="E124" s="151" t="s">
        <v>20</v>
      </c>
      <c r="F124" s="154">
        <v>2021</v>
      </c>
      <c r="G124" s="154">
        <v>2023</v>
      </c>
      <c r="H124" s="142" t="s">
        <v>16</v>
      </c>
      <c r="I124" s="103" t="s">
        <v>16</v>
      </c>
      <c r="J124" s="103" t="s">
        <v>16</v>
      </c>
      <c r="K124" s="103" t="s">
        <v>16</v>
      </c>
    </row>
    <row r="125" spans="1:11" ht="11.25" customHeight="1" x14ac:dyDescent="0.25">
      <c r="A125" s="148"/>
      <c r="B125" s="146"/>
      <c r="C125" s="150"/>
      <c r="D125" s="249"/>
      <c r="E125" s="152"/>
      <c r="F125" s="155"/>
      <c r="G125" s="155"/>
      <c r="H125" s="143"/>
      <c r="I125" s="104"/>
      <c r="J125" s="104"/>
      <c r="K125" s="104"/>
    </row>
    <row r="126" spans="1:11" ht="11.25" customHeight="1" thickBot="1" x14ac:dyDescent="0.3">
      <c r="A126" s="148"/>
      <c r="B126" s="146"/>
      <c r="C126" s="150"/>
      <c r="D126" s="249"/>
      <c r="E126" s="153"/>
      <c r="F126" s="156"/>
      <c r="G126" s="156"/>
      <c r="H126" s="144"/>
      <c r="I126" s="105"/>
      <c r="J126" s="105"/>
      <c r="K126" s="105"/>
    </row>
    <row r="127" spans="1:11" ht="71.25" customHeight="1" thickBot="1" x14ac:dyDescent="0.3">
      <c r="A127" s="25" t="s">
        <v>147</v>
      </c>
      <c r="B127" s="28" t="s">
        <v>113</v>
      </c>
      <c r="C127" s="26"/>
      <c r="D127" s="24" t="s">
        <v>34</v>
      </c>
      <c r="E127" s="74" t="s">
        <v>16</v>
      </c>
      <c r="F127" s="27" t="s">
        <v>16</v>
      </c>
      <c r="G127" s="29">
        <v>44561</v>
      </c>
      <c r="H127" s="25" t="s">
        <v>16</v>
      </c>
      <c r="I127" s="23" t="s">
        <v>16</v>
      </c>
      <c r="J127" s="23" t="s">
        <v>16</v>
      </c>
      <c r="K127" s="23" t="s">
        <v>16</v>
      </c>
    </row>
    <row r="128" spans="1:11" ht="68.25" customHeight="1" thickBot="1" x14ac:dyDescent="0.3">
      <c r="A128" s="25" t="s">
        <v>148</v>
      </c>
      <c r="B128" s="28" t="s">
        <v>114</v>
      </c>
      <c r="C128" s="26"/>
      <c r="D128" s="24" t="s">
        <v>33</v>
      </c>
      <c r="E128" s="32" t="s">
        <v>16</v>
      </c>
      <c r="F128" s="27" t="s">
        <v>16</v>
      </c>
      <c r="G128" s="29">
        <v>44926</v>
      </c>
      <c r="H128" s="25" t="s">
        <v>16</v>
      </c>
      <c r="I128" s="23" t="s">
        <v>16</v>
      </c>
      <c r="J128" s="23" t="s">
        <v>16</v>
      </c>
      <c r="K128" s="23" t="s">
        <v>16</v>
      </c>
    </row>
    <row r="129" spans="1:11" ht="63.75" customHeight="1" thickBot="1" x14ac:dyDescent="0.3">
      <c r="A129" s="33" t="s">
        <v>149</v>
      </c>
      <c r="B129" s="34" t="s">
        <v>203</v>
      </c>
      <c r="C129" s="35"/>
      <c r="D129" s="36" t="s">
        <v>33</v>
      </c>
      <c r="E129" s="35" t="s">
        <v>16</v>
      </c>
      <c r="F129" s="37" t="s">
        <v>16</v>
      </c>
      <c r="G129" s="38">
        <v>45291</v>
      </c>
      <c r="H129" s="33" t="s">
        <v>16</v>
      </c>
      <c r="I129" s="39" t="s">
        <v>16</v>
      </c>
      <c r="J129" s="39" t="s">
        <v>16</v>
      </c>
      <c r="K129" s="39" t="s">
        <v>16</v>
      </c>
    </row>
    <row r="130" spans="1:11" ht="51" customHeight="1" x14ac:dyDescent="0.25">
      <c r="A130" s="110" t="s">
        <v>150</v>
      </c>
      <c r="B130" s="116" t="s">
        <v>199</v>
      </c>
      <c r="C130" s="120"/>
      <c r="D130" s="98" t="s">
        <v>34</v>
      </c>
      <c r="E130" s="120" t="s">
        <v>16</v>
      </c>
      <c r="F130" s="135">
        <v>2021</v>
      </c>
      <c r="G130" s="135">
        <v>2023</v>
      </c>
      <c r="H130" s="101">
        <v>824</v>
      </c>
      <c r="I130" s="95">
        <f>I132</f>
        <v>20000</v>
      </c>
      <c r="J130" s="95">
        <f>J132</f>
        <v>5000</v>
      </c>
      <c r="K130" s="95">
        <f>K132</f>
        <v>5000</v>
      </c>
    </row>
    <row r="131" spans="1:11" ht="34.5" customHeight="1" thickBot="1" x14ac:dyDescent="0.3">
      <c r="A131" s="111"/>
      <c r="B131" s="124"/>
      <c r="C131" s="120"/>
      <c r="D131" s="98"/>
      <c r="E131" s="120"/>
      <c r="F131" s="135"/>
      <c r="G131" s="135"/>
      <c r="H131" s="101"/>
      <c r="I131" s="95"/>
      <c r="J131" s="95"/>
      <c r="K131" s="95"/>
    </row>
    <row r="132" spans="1:11" ht="20.25" customHeight="1" thickBot="1" x14ac:dyDescent="0.3">
      <c r="A132" s="84" t="s">
        <v>151</v>
      </c>
      <c r="B132" s="83" t="s">
        <v>194</v>
      </c>
      <c r="C132" s="86"/>
      <c r="D132" s="87" t="s">
        <v>34</v>
      </c>
      <c r="E132" s="88" t="s">
        <v>210</v>
      </c>
      <c r="F132" s="91">
        <v>44197</v>
      </c>
      <c r="G132" s="91">
        <v>44561</v>
      </c>
      <c r="H132" s="76" t="s">
        <v>57</v>
      </c>
      <c r="I132" s="93">
        <v>20000</v>
      </c>
      <c r="J132" s="93">
        <v>5000</v>
      </c>
      <c r="K132" s="93">
        <v>5000</v>
      </c>
    </row>
    <row r="133" spans="1:11" ht="20.25" customHeight="1" thickBot="1" x14ac:dyDescent="0.3">
      <c r="A133" s="85"/>
      <c r="B133" s="83"/>
      <c r="C133" s="86"/>
      <c r="D133" s="87"/>
      <c r="E133" s="89"/>
      <c r="F133" s="92"/>
      <c r="G133" s="92"/>
      <c r="H133" s="76" t="s">
        <v>56</v>
      </c>
      <c r="I133" s="93"/>
      <c r="J133" s="93"/>
      <c r="K133" s="93"/>
    </row>
    <row r="134" spans="1:11" ht="28.5" customHeight="1" thickBot="1" x14ac:dyDescent="0.3">
      <c r="A134" s="85"/>
      <c r="B134" s="83"/>
      <c r="C134" s="86"/>
      <c r="D134" s="87"/>
      <c r="E134" s="89"/>
      <c r="F134" s="75">
        <v>44562</v>
      </c>
      <c r="G134" s="75">
        <v>44926</v>
      </c>
      <c r="H134" s="76" t="s">
        <v>195</v>
      </c>
      <c r="I134" s="93"/>
      <c r="J134" s="93"/>
      <c r="K134" s="93"/>
    </row>
    <row r="135" spans="1:11" ht="33" customHeight="1" thickBot="1" x14ac:dyDescent="0.3">
      <c r="A135" s="85"/>
      <c r="B135" s="83"/>
      <c r="C135" s="86"/>
      <c r="D135" s="87"/>
      <c r="E135" s="90"/>
      <c r="F135" s="75">
        <v>44927</v>
      </c>
      <c r="G135" s="75">
        <v>45291</v>
      </c>
      <c r="H135" s="76" t="s">
        <v>60</v>
      </c>
      <c r="I135" s="93"/>
      <c r="J135" s="93"/>
      <c r="K135" s="93"/>
    </row>
    <row r="136" spans="1:11" ht="87" customHeight="1" thickBot="1" x14ac:dyDescent="0.3">
      <c r="A136" s="82" t="s">
        <v>200</v>
      </c>
      <c r="B136" s="80" t="s">
        <v>196</v>
      </c>
      <c r="C136" s="78" t="s">
        <v>18</v>
      </c>
      <c r="D136" s="79" t="s">
        <v>34</v>
      </c>
      <c r="E136" s="78" t="s">
        <v>16</v>
      </c>
      <c r="F136" s="81" t="s">
        <v>16</v>
      </c>
      <c r="G136" s="75">
        <v>44561</v>
      </c>
      <c r="H136" s="76" t="s">
        <v>16</v>
      </c>
      <c r="I136" s="77" t="s">
        <v>16</v>
      </c>
      <c r="J136" s="77" t="s">
        <v>16</v>
      </c>
      <c r="K136" s="77" t="s">
        <v>16</v>
      </c>
    </row>
    <row r="137" spans="1:11" ht="85.5" customHeight="1" thickBot="1" x14ac:dyDescent="0.3">
      <c r="A137" s="76" t="s">
        <v>201</v>
      </c>
      <c r="B137" s="80" t="s">
        <v>197</v>
      </c>
      <c r="C137" s="78" t="s">
        <v>18</v>
      </c>
      <c r="D137" s="79" t="s">
        <v>34</v>
      </c>
      <c r="E137" s="78" t="s">
        <v>16</v>
      </c>
      <c r="F137" s="81" t="s">
        <v>16</v>
      </c>
      <c r="G137" s="75">
        <v>44926</v>
      </c>
      <c r="H137" s="76" t="s">
        <v>16</v>
      </c>
      <c r="I137" s="77" t="s">
        <v>16</v>
      </c>
      <c r="J137" s="77" t="s">
        <v>16</v>
      </c>
      <c r="K137" s="77" t="s">
        <v>16</v>
      </c>
    </row>
    <row r="138" spans="1:11" ht="93.75" customHeight="1" thickBot="1" x14ac:dyDescent="0.3">
      <c r="A138" s="76" t="s">
        <v>202</v>
      </c>
      <c r="B138" s="80" t="s">
        <v>198</v>
      </c>
      <c r="C138" s="78" t="s">
        <v>18</v>
      </c>
      <c r="D138" s="79" t="s">
        <v>34</v>
      </c>
      <c r="E138" s="78" t="s">
        <v>16</v>
      </c>
      <c r="F138" s="81" t="s">
        <v>16</v>
      </c>
      <c r="G138" s="75">
        <v>45291</v>
      </c>
      <c r="H138" s="76" t="s">
        <v>16</v>
      </c>
      <c r="I138" s="77" t="s">
        <v>16</v>
      </c>
      <c r="J138" s="77" t="s">
        <v>16</v>
      </c>
      <c r="K138" s="77" t="s">
        <v>16</v>
      </c>
    </row>
    <row r="139" spans="1:11" ht="25.5" customHeight="1" x14ac:dyDescent="0.25">
      <c r="A139" s="110" t="s">
        <v>205</v>
      </c>
      <c r="B139" s="139" t="s">
        <v>36</v>
      </c>
      <c r="C139" s="108" t="s">
        <v>16</v>
      </c>
      <c r="D139" s="97" t="s">
        <v>204</v>
      </c>
      <c r="E139" s="108" t="s">
        <v>21</v>
      </c>
      <c r="F139" s="134">
        <v>2021</v>
      </c>
      <c r="G139" s="134">
        <v>2023</v>
      </c>
      <c r="H139" s="100">
        <v>824</v>
      </c>
      <c r="I139" s="94">
        <f>I141</f>
        <v>11525.87</v>
      </c>
      <c r="J139" s="94">
        <f t="shared" ref="J139:K139" si="0">J141</f>
        <v>11525.87</v>
      </c>
      <c r="K139" s="94">
        <f t="shared" si="0"/>
        <v>11525.87</v>
      </c>
    </row>
    <row r="140" spans="1:11" ht="56.25" customHeight="1" thickBot="1" x14ac:dyDescent="0.3">
      <c r="A140" s="112"/>
      <c r="B140" s="141"/>
      <c r="C140" s="109"/>
      <c r="D140" s="99"/>
      <c r="E140" s="109"/>
      <c r="F140" s="136"/>
      <c r="G140" s="136"/>
      <c r="H140" s="102"/>
      <c r="I140" s="96"/>
      <c r="J140" s="96"/>
      <c r="K140" s="96"/>
    </row>
    <row r="141" spans="1:11" ht="56.25" customHeight="1" x14ac:dyDescent="0.25">
      <c r="A141" s="110" t="s">
        <v>206</v>
      </c>
      <c r="B141" s="115" t="s">
        <v>37</v>
      </c>
      <c r="C141" s="108"/>
      <c r="D141" s="97" t="s">
        <v>204</v>
      </c>
      <c r="E141" s="118" t="s">
        <v>22</v>
      </c>
      <c r="F141" s="134">
        <v>2021</v>
      </c>
      <c r="G141" s="134">
        <v>2023</v>
      </c>
      <c r="H141" s="100">
        <v>824</v>
      </c>
      <c r="I141" s="106">
        <f>I143+I176</f>
        <v>11525.87</v>
      </c>
      <c r="J141" s="106">
        <f>J143+J176</f>
        <v>11525.87</v>
      </c>
      <c r="K141" s="106">
        <f>K143+K176</f>
        <v>11525.87</v>
      </c>
    </row>
    <row r="142" spans="1:11" ht="30" customHeight="1" thickBot="1" x14ac:dyDescent="0.3">
      <c r="A142" s="112"/>
      <c r="B142" s="117"/>
      <c r="C142" s="109"/>
      <c r="D142" s="99"/>
      <c r="E142" s="119"/>
      <c r="F142" s="136"/>
      <c r="G142" s="136"/>
      <c r="H142" s="102"/>
      <c r="I142" s="107"/>
      <c r="J142" s="107"/>
      <c r="K142" s="107"/>
    </row>
    <row r="143" spans="1:11" ht="24" customHeight="1" thickBot="1" x14ac:dyDescent="0.3">
      <c r="A143" s="100" t="s">
        <v>207</v>
      </c>
      <c r="B143" s="115" t="s">
        <v>38</v>
      </c>
      <c r="C143" s="108"/>
      <c r="D143" s="97" t="s">
        <v>204</v>
      </c>
      <c r="E143" s="118" t="s">
        <v>23</v>
      </c>
      <c r="F143" s="6">
        <v>44197</v>
      </c>
      <c r="G143" s="6">
        <v>44561</v>
      </c>
      <c r="H143" s="12">
        <v>824</v>
      </c>
      <c r="I143" s="20">
        <f>I144+I148</f>
        <v>640.87</v>
      </c>
      <c r="J143" s="20">
        <f t="shared" ref="J143:K143" si="1">J144+J148</f>
        <v>640.87</v>
      </c>
      <c r="K143" s="20">
        <f t="shared" si="1"/>
        <v>640.87</v>
      </c>
    </row>
    <row r="144" spans="1:11" x14ac:dyDescent="0.25">
      <c r="A144" s="101"/>
      <c r="B144" s="116"/>
      <c r="C144" s="120"/>
      <c r="D144" s="98"/>
      <c r="E144" s="124"/>
      <c r="F144" s="6">
        <v>44562</v>
      </c>
      <c r="G144" s="6">
        <v>44926</v>
      </c>
      <c r="H144" s="11">
        <v>824</v>
      </c>
      <c r="I144" s="94">
        <v>60</v>
      </c>
      <c r="J144" s="94">
        <v>60</v>
      </c>
      <c r="K144" s="94">
        <v>60</v>
      </c>
    </row>
    <row r="145" spans="1:11" x14ac:dyDescent="0.25">
      <c r="A145" s="101"/>
      <c r="B145" s="116"/>
      <c r="C145" s="120"/>
      <c r="D145" s="98"/>
      <c r="E145" s="124"/>
      <c r="F145" s="6">
        <v>44927</v>
      </c>
      <c r="G145" s="6">
        <v>45291</v>
      </c>
      <c r="H145" s="11" t="s">
        <v>56</v>
      </c>
      <c r="I145" s="95"/>
      <c r="J145" s="95"/>
      <c r="K145" s="95"/>
    </row>
    <row r="146" spans="1:11" x14ac:dyDescent="0.25">
      <c r="A146" s="101"/>
      <c r="B146" s="116"/>
      <c r="C146" s="120"/>
      <c r="D146" s="98"/>
      <c r="E146" s="124"/>
      <c r="F146" s="2"/>
      <c r="G146" s="2"/>
      <c r="H146" s="11" t="s">
        <v>59</v>
      </c>
      <c r="I146" s="95"/>
      <c r="J146" s="95"/>
      <c r="K146" s="95"/>
    </row>
    <row r="147" spans="1:11" ht="15.75" thickBot="1" x14ac:dyDescent="0.3">
      <c r="A147" s="101"/>
      <c r="B147" s="116"/>
      <c r="C147" s="120"/>
      <c r="D147" s="98"/>
      <c r="E147" s="124"/>
      <c r="F147" s="2"/>
      <c r="G147" s="2"/>
      <c r="H147" s="12">
        <v>100</v>
      </c>
      <c r="I147" s="96"/>
      <c r="J147" s="96"/>
      <c r="K147" s="96"/>
    </row>
    <row r="148" spans="1:11" x14ac:dyDescent="0.25">
      <c r="A148" s="101"/>
      <c r="B148" s="116"/>
      <c r="C148" s="120"/>
      <c r="D148" s="98"/>
      <c r="E148" s="124"/>
      <c r="F148" s="2"/>
      <c r="G148" s="2"/>
      <c r="H148" s="11">
        <v>824</v>
      </c>
      <c r="I148" s="94">
        <v>580.87</v>
      </c>
      <c r="J148" s="94">
        <v>580.87</v>
      </c>
      <c r="K148" s="94">
        <v>580.87</v>
      </c>
    </row>
    <row r="149" spans="1:11" x14ac:dyDescent="0.25">
      <c r="A149" s="101"/>
      <c r="B149" s="116"/>
      <c r="C149" s="120"/>
      <c r="D149" s="98"/>
      <c r="E149" s="124"/>
      <c r="F149" s="2"/>
      <c r="G149" s="2"/>
      <c r="H149" s="11" t="s">
        <v>56</v>
      </c>
      <c r="I149" s="95"/>
      <c r="J149" s="95"/>
      <c r="K149" s="95"/>
    </row>
    <row r="150" spans="1:11" x14ac:dyDescent="0.25">
      <c r="A150" s="101"/>
      <c r="B150" s="116"/>
      <c r="C150" s="120"/>
      <c r="D150" s="98"/>
      <c r="E150" s="124"/>
      <c r="F150" s="2"/>
      <c r="G150" s="2"/>
      <c r="H150" s="11" t="s">
        <v>59</v>
      </c>
      <c r="I150" s="95"/>
      <c r="J150" s="95"/>
      <c r="K150" s="95"/>
    </row>
    <row r="151" spans="1:11" ht="24" customHeight="1" thickBot="1" x14ac:dyDescent="0.3">
      <c r="A151" s="102"/>
      <c r="B151" s="117"/>
      <c r="C151" s="109"/>
      <c r="D151" s="99"/>
      <c r="E151" s="119"/>
      <c r="F151" s="3"/>
      <c r="G151" s="3"/>
      <c r="H151" s="12">
        <v>200</v>
      </c>
      <c r="I151" s="96"/>
      <c r="J151" s="96"/>
      <c r="K151" s="96"/>
    </row>
    <row r="152" spans="1:11" ht="18.75" customHeight="1" x14ac:dyDescent="0.25">
      <c r="A152" s="100" t="s">
        <v>208</v>
      </c>
      <c r="B152" s="115" t="s">
        <v>79</v>
      </c>
      <c r="C152" s="108" t="s">
        <v>18</v>
      </c>
      <c r="D152" s="97" t="s">
        <v>204</v>
      </c>
      <c r="E152" s="108" t="s">
        <v>16</v>
      </c>
      <c r="F152" s="108" t="s">
        <v>16</v>
      </c>
      <c r="G152" s="125">
        <v>44347</v>
      </c>
      <c r="H152" s="100" t="s">
        <v>16</v>
      </c>
      <c r="I152" s="94" t="s">
        <v>16</v>
      </c>
      <c r="J152" s="94" t="s">
        <v>16</v>
      </c>
      <c r="K152" s="94" t="s">
        <v>16</v>
      </c>
    </row>
    <row r="153" spans="1:11" x14ac:dyDescent="0.25">
      <c r="A153" s="101"/>
      <c r="B153" s="116"/>
      <c r="C153" s="120"/>
      <c r="D153" s="98"/>
      <c r="E153" s="120"/>
      <c r="F153" s="120"/>
      <c r="G153" s="131"/>
      <c r="H153" s="101"/>
      <c r="I153" s="95"/>
      <c r="J153" s="95"/>
      <c r="K153" s="95"/>
    </row>
    <row r="154" spans="1:11" x14ac:dyDescent="0.25">
      <c r="A154" s="101"/>
      <c r="B154" s="116"/>
      <c r="C154" s="120"/>
      <c r="D154" s="98"/>
      <c r="E154" s="120"/>
      <c r="F154" s="120"/>
      <c r="G154" s="131"/>
      <c r="H154" s="101"/>
      <c r="I154" s="95"/>
      <c r="J154" s="95"/>
      <c r="K154" s="95"/>
    </row>
    <row r="155" spans="1:11" ht="21.75" customHeight="1" thickBot="1" x14ac:dyDescent="0.3">
      <c r="A155" s="102"/>
      <c r="B155" s="117"/>
      <c r="C155" s="109"/>
      <c r="D155" s="99"/>
      <c r="E155" s="109"/>
      <c r="F155" s="109"/>
      <c r="G155" s="126"/>
      <c r="H155" s="102"/>
      <c r="I155" s="96"/>
      <c r="J155" s="96"/>
      <c r="K155" s="96"/>
    </row>
    <row r="156" spans="1:11" ht="19.5" customHeight="1" x14ac:dyDescent="0.25">
      <c r="A156" s="100" t="s">
        <v>152</v>
      </c>
      <c r="B156" s="115" t="s">
        <v>80</v>
      </c>
      <c r="C156" s="108" t="s">
        <v>18</v>
      </c>
      <c r="D156" s="97" t="s">
        <v>204</v>
      </c>
      <c r="E156" s="108" t="s">
        <v>16</v>
      </c>
      <c r="F156" s="108" t="s">
        <v>16</v>
      </c>
      <c r="G156" s="125">
        <v>44712</v>
      </c>
      <c r="H156" s="100" t="s">
        <v>16</v>
      </c>
      <c r="I156" s="94" t="s">
        <v>16</v>
      </c>
      <c r="J156" s="94" t="s">
        <v>16</v>
      </c>
      <c r="K156" s="94" t="s">
        <v>16</v>
      </c>
    </row>
    <row r="157" spans="1:11" x14ac:dyDescent="0.25">
      <c r="A157" s="101"/>
      <c r="B157" s="116"/>
      <c r="C157" s="120"/>
      <c r="D157" s="98"/>
      <c r="E157" s="120"/>
      <c r="F157" s="120"/>
      <c r="G157" s="131"/>
      <c r="H157" s="101"/>
      <c r="I157" s="95"/>
      <c r="J157" s="95"/>
      <c r="K157" s="95"/>
    </row>
    <row r="158" spans="1:11" x14ac:dyDescent="0.25">
      <c r="A158" s="101"/>
      <c r="B158" s="116"/>
      <c r="C158" s="120"/>
      <c r="D158" s="98"/>
      <c r="E158" s="120"/>
      <c r="F158" s="120"/>
      <c r="G158" s="131"/>
      <c r="H158" s="101"/>
      <c r="I158" s="95"/>
      <c r="J158" s="95"/>
      <c r="K158" s="95"/>
    </row>
    <row r="159" spans="1:11" ht="42.75" customHeight="1" thickBot="1" x14ac:dyDescent="0.3">
      <c r="A159" s="102"/>
      <c r="B159" s="117"/>
      <c r="C159" s="109"/>
      <c r="D159" s="99"/>
      <c r="E159" s="109"/>
      <c r="F159" s="109"/>
      <c r="G159" s="126"/>
      <c r="H159" s="102"/>
      <c r="I159" s="96"/>
      <c r="J159" s="96"/>
      <c r="K159" s="96"/>
    </row>
    <row r="160" spans="1:11" ht="9.75" customHeight="1" x14ac:dyDescent="0.25">
      <c r="A160" s="100" t="s">
        <v>153</v>
      </c>
      <c r="B160" s="115" t="s">
        <v>115</v>
      </c>
      <c r="C160" s="108" t="s">
        <v>18</v>
      </c>
      <c r="D160" s="97" t="s">
        <v>204</v>
      </c>
      <c r="E160" s="108" t="s">
        <v>16</v>
      </c>
      <c r="F160" s="108" t="s">
        <v>16</v>
      </c>
      <c r="G160" s="125">
        <v>45077</v>
      </c>
      <c r="H160" s="100" t="s">
        <v>16</v>
      </c>
      <c r="I160" s="100" t="s">
        <v>16</v>
      </c>
      <c r="J160" s="100" t="s">
        <v>16</v>
      </c>
      <c r="K160" s="100" t="s">
        <v>16</v>
      </c>
    </row>
    <row r="161" spans="1:11" ht="9.75" customHeight="1" x14ac:dyDescent="0.25">
      <c r="A161" s="101"/>
      <c r="B161" s="116"/>
      <c r="C161" s="120"/>
      <c r="D161" s="98"/>
      <c r="E161" s="120"/>
      <c r="F161" s="120"/>
      <c r="G161" s="131"/>
      <c r="H161" s="101"/>
      <c r="I161" s="101"/>
      <c r="J161" s="101"/>
      <c r="K161" s="101"/>
    </row>
    <row r="162" spans="1:11" ht="21" customHeight="1" x14ac:dyDescent="0.25">
      <c r="A162" s="101"/>
      <c r="B162" s="116"/>
      <c r="C162" s="120"/>
      <c r="D162" s="98"/>
      <c r="E162" s="120"/>
      <c r="F162" s="120"/>
      <c r="G162" s="131"/>
      <c r="H162" s="101"/>
      <c r="I162" s="101"/>
      <c r="J162" s="101"/>
      <c r="K162" s="101"/>
    </row>
    <row r="163" spans="1:11" ht="28.5" customHeight="1" thickBot="1" x14ac:dyDescent="0.3">
      <c r="A163" s="102"/>
      <c r="B163" s="117"/>
      <c r="C163" s="109"/>
      <c r="D163" s="99"/>
      <c r="E163" s="109"/>
      <c r="F163" s="109"/>
      <c r="G163" s="126"/>
      <c r="H163" s="102"/>
      <c r="I163" s="102"/>
      <c r="J163" s="102"/>
      <c r="K163" s="102"/>
    </row>
    <row r="164" spans="1:11" ht="30" customHeight="1" x14ac:dyDescent="0.25">
      <c r="A164" s="100" t="s">
        <v>154</v>
      </c>
      <c r="B164" s="115" t="s">
        <v>85</v>
      </c>
      <c r="C164" s="108" t="s">
        <v>18</v>
      </c>
      <c r="D164" s="97" t="s">
        <v>204</v>
      </c>
      <c r="E164" s="108" t="s">
        <v>16</v>
      </c>
      <c r="F164" s="108" t="s">
        <v>16</v>
      </c>
      <c r="G164" s="125">
        <v>44347</v>
      </c>
      <c r="H164" s="100" t="s">
        <v>16</v>
      </c>
      <c r="I164" s="94" t="s">
        <v>16</v>
      </c>
      <c r="J164" s="94" t="s">
        <v>16</v>
      </c>
      <c r="K164" s="94" t="s">
        <v>16</v>
      </c>
    </row>
    <row r="165" spans="1:11" x14ac:dyDescent="0.25">
      <c r="A165" s="101"/>
      <c r="B165" s="116"/>
      <c r="C165" s="120"/>
      <c r="D165" s="98"/>
      <c r="E165" s="120"/>
      <c r="F165" s="120"/>
      <c r="G165" s="131"/>
      <c r="H165" s="101"/>
      <c r="I165" s="95"/>
      <c r="J165" s="95"/>
      <c r="K165" s="95"/>
    </row>
    <row r="166" spans="1:11" x14ac:dyDescent="0.25">
      <c r="A166" s="101"/>
      <c r="B166" s="116"/>
      <c r="C166" s="120"/>
      <c r="D166" s="98"/>
      <c r="E166" s="120"/>
      <c r="F166" s="120"/>
      <c r="G166" s="131"/>
      <c r="H166" s="101"/>
      <c r="I166" s="95"/>
      <c r="J166" s="95"/>
      <c r="K166" s="95"/>
    </row>
    <row r="167" spans="1:11" ht="18" customHeight="1" thickBot="1" x14ac:dyDescent="0.3">
      <c r="A167" s="102"/>
      <c r="B167" s="117"/>
      <c r="C167" s="109"/>
      <c r="D167" s="99"/>
      <c r="E167" s="109"/>
      <c r="F167" s="109"/>
      <c r="G167" s="126"/>
      <c r="H167" s="102"/>
      <c r="I167" s="96"/>
      <c r="J167" s="96"/>
      <c r="K167" s="96"/>
    </row>
    <row r="168" spans="1:11" ht="29.25" customHeight="1" x14ac:dyDescent="0.25">
      <c r="A168" s="100" t="s">
        <v>155</v>
      </c>
      <c r="B168" s="115" t="s">
        <v>86</v>
      </c>
      <c r="C168" s="108" t="s">
        <v>18</v>
      </c>
      <c r="D168" s="97" t="s">
        <v>204</v>
      </c>
      <c r="E168" s="108" t="s">
        <v>16</v>
      </c>
      <c r="F168" s="108" t="s">
        <v>16</v>
      </c>
      <c r="G168" s="125">
        <v>44712</v>
      </c>
      <c r="H168" s="100" t="s">
        <v>16</v>
      </c>
      <c r="I168" s="94" t="s">
        <v>16</v>
      </c>
      <c r="J168" s="94" t="s">
        <v>16</v>
      </c>
      <c r="K168" s="94" t="s">
        <v>16</v>
      </c>
    </row>
    <row r="169" spans="1:11" x14ac:dyDescent="0.25">
      <c r="A169" s="101"/>
      <c r="B169" s="116"/>
      <c r="C169" s="120"/>
      <c r="D169" s="98"/>
      <c r="E169" s="120"/>
      <c r="F169" s="120"/>
      <c r="G169" s="131"/>
      <c r="H169" s="101"/>
      <c r="I169" s="95"/>
      <c r="J169" s="95"/>
      <c r="K169" s="95"/>
    </row>
    <row r="170" spans="1:11" x14ac:dyDescent="0.25">
      <c r="A170" s="101"/>
      <c r="B170" s="116"/>
      <c r="C170" s="120"/>
      <c r="D170" s="98"/>
      <c r="E170" s="120"/>
      <c r="F170" s="120"/>
      <c r="G170" s="131"/>
      <c r="H170" s="101"/>
      <c r="I170" s="95"/>
      <c r="J170" s="95"/>
      <c r="K170" s="95"/>
    </row>
    <row r="171" spans="1:11" ht="15.75" thickBot="1" x14ac:dyDescent="0.3">
      <c r="A171" s="102"/>
      <c r="B171" s="117"/>
      <c r="C171" s="109"/>
      <c r="D171" s="99"/>
      <c r="E171" s="109"/>
      <c r="F171" s="109"/>
      <c r="G171" s="126"/>
      <c r="H171" s="102"/>
      <c r="I171" s="96"/>
      <c r="J171" s="96"/>
      <c r="K171" s="96"/>
    </row>
    <row r="172" spans="1:11" ht="23.25" customHeight="1" x14ac:dyDescent="0.25">
      <c r="A172" s="100" t="s">
        <v>156</v>
      </c>
      <c r="B172" s="139" t="s">
        <v>87</v>
      </c>
      <c r="C172" s="108" t="s">
        <v>18</v>
      </c>
      <c r="D172" s="97" t="s">
        <v>204</v>
      </c>
      <c r="E172" s="108" t="s">
        <v>16</v>
      </c>
      <c r="F172" s="108" t="s">
        <v>16</v>
      </c>
      <c r="G172" s="125">
        <v>45077</v>
      </c>
      <c r="H172" s="100" t="s">
        <v>16</v>
      </c>
      <c r="I172" s="94" t="s">
        <v>16</v>
      </c>
      <c r="J172" s="94" t="s">
        <v>16</v>
      </c>
      <c r="K172" s="94" t="s">
        <v>16</v>
      </c>
    </row>
    <row r="173" spans="1:11" x14ac:dyDescent="0.25">
      <c r="A173" s="101"/>
      <c r="B173" s="140"/>
      <c r="C173" s="120"/>
      <c r="D173" s="98"/>
      <c r="E173" s="120"/>
      <c r="F173" s="120"/>
      <c r="G173" s="131"/>
      <c r="H173" s="101"/>
      <c r="I173" s="95"/>
      <c r="J173" s="95"/>
      <c r="K173" s="95"/>
    </row>
    <row r="174" spans="1:11" x14ac:dyDescent="0.25">
      <c r="A174" s="101"/>
      <c r="B174" s="140"/>
      <c r="C174" s="120"/>
      <c r="D174" s="98"/>
      <c r="E174" s="120"/>
      <c r="F174" s="120"/>
      <c r="G174" s="131"/>
      <c r="H174" s="101"/>
      <c r="I174" s="95"/>
      <c r="J174" s="95"/>
      <c r="K174" s="95"/>
    </row>
    <row r="175" spans="1:11" ht="21.75" customHeight="1" thickBot="1" x14ac:dyDescent="0.3">
      <c r="A175" s="102"/>
      <c r="B175" s="141"/>
      <c r="C175" s="109"/>
      <c r="D175" s="99"/>
      <c r="E175" s="109"/>
      <c r="F175" s="109"/>
      <c r="G175" s="126"/>
      <c r="H175" s="102"/>
      <c r="I175" s="96"/>
      <c r="J175" s="96"/>
      <c r="K175" s="96"/>
    </row>
    <row r="176" spans="1:11" ht="24" customHeight="1" x14ac:dyDescent="0.25">
      <c r="A176" s="100" t="s">
        <v>157</v>
      </c>
      <c r="B176" s="139" t="s">
        <v>39</v>
      </c>
      <c r="C176" s="108"/>
      <c r="D176" s="97" t="s">
        <v>204</v>
      </c>
      <c r="E176" s="118" t="s">
        <v>91</v>
      </c>
      <c r="F176" s="6">
        <v>44197</v>
      </c>
      <c r="G176" s="6">
        <v>44561</v>
      </c>
      <c r="H176" s="11">
        <v>824</v>
      </c>
      <c r="I176" s="94">
        <v>10885</v>
      </c>
      <c r="J176" s="94">
        <v>10885</v>
      </c>
      <c r="K176" s="94">
        <v>10885</v>
      </c>
    </row>
    <row r="177" spans="1:11" x14ac:dyDescent="0.25">
      <c r="A177" s="101"/>
      <c r="B177" s="140"/>
      <c r="C177" s="120"/>
      <c r="D177" s="98"/>
      <c r="E177" s="124"/>
      <c r="F177" s="6">
        <v>44562</v>
      </c>
      <c r="G177" s="6">
        <v>44926</v>
      </c>
      <c r="H177" s="11" t="s">
        <v>56</v>
      </c>
      <c r="I177" s="95"/>
      <c r="J177" s="95"/>
      <c r="K177" s="95"/>
    </row>
    <row r="178" spans="1:11" x14ac:dyDescent="0.25">
      <c r="A178" s="101"/>
      <c r="B178" s="140"/>
      <c r="C178" s="120"/>
      <c r="D178" s="98"/>
      <c r="E178" s="124"/>
      <c r="F178" s="6">
        <v>44927</v>
      </c>
      <c r="G178" s="6">
        <v>45291</v>
      </c>
      <c r="H178" s="11" t="s">
        <v>58</v>
      </c>
      <c r="I178" s="95"/>
      <c r="J178" s="95"/>
      <c r="K178" s="95"/>
    </row>
    <row r="179" spans="1:11" x14ac:dyDescent="0.25">
      <c r="A179" s="101"/>
      <c r="B179" s="140"/>
      <c r="C179" s="120"/>
      <c r="D179" s="98"/>
      <c r="E179" s="124"/>
      <c r="F179" s="2"/>
      <c r="G179" s="2"/>
      <c r="H179" s="11">
        <v>500</v>
      </c>
      <c r="I179" s="95"/>
      <c r="J179" s="95"/>
      <c r="K179" s="95"/>
    </row>
    <row r="180" spans="1:11" ht="43.5" customHeight="1" thickBot="1" x14ac:dyDescent="0.3">
      <c r="A180" s="102"/>
      <c r="B180" s="141"/>
      <c r="C180" s="109"/>
      <c r="D180" s="99"/>
      <c r="E180" s="119"/>
      <c r="F180" s="3"/>
      <c r="G180" s="3"/>
      <c r="H180" s="13"/>
      <c r="I180" s="96"/>
      <c r="J180" s="96"/>
      <c r="K180" s="96"/>
    </row>
    <row r="181" spans="1:11" ht="16.5" customHeight="1" x14ac:dyDescent="0.25">
      <c r="A181" s="100" t="s">
        <v>158</v>
      </c>
      <c r="B181" s="139" t="s">
        <v>88</v>
      </c>
      <c r="C181" s="108" t="s">
        <v>18</v>
      </c>
      <c r="D181" s="97" t="s">
        <v>204</v>
      </c>
      <c r="E181" s="108" t="s">
        <v>16</v>
      </c>
      <c r="F181" s="108" t="s">
        <v>16</v>
      </c>
      <c r="G181" s="125">
        <v>44561</v>
      </c>
      <c r="H181" s="100" t="s">
        <v>16</v>
      </c>
      <c r="I181" s="94" t="s">
        <v>16</v>
      </c>
      <c r="J181" s="94" t="s">
        <v>16</v>
      </c>
      <c r="K181" s="94" t="s">
        <v>24</v>
      </c>
    </row>
    <row r="182" spans="1:11" x14ac:dyDescent="0.25">
      <c r="A182" s="101"/>
      <c r="B182" s="140"/>
      <c r="C182" s="120"/>
      <c r="D182" s="98"/>
      <c r="E182" s="120"/>
      <c r="F182" s="120"/>
      <c r="G182" s="131"/>
      <c r="H182" s="101"/>
      <c r="I182" s="95"/>
      <c r="J182" s="95"/>
      <c r="K182" s="95"/>
    </row>
    <row r="183" spans="1:11" x14ac:dyDescent="0.25">
      <c r="A183" s="101"/>
      <c r="B183" s="140"/>
      <c r="C183" s="120"/>
      <c r="D183" s="98"/>
      <c r="E183" s="120"/>
      <c r="F183" s="120"/>
      <c r="G183" s="131"/>
      <c r="H183" s="101"/>
      <c r="I183" s="95"/>
      <c r="J183" s="95"/>
      <c r="K183" s="95"/>
    </row>
    <row r="184" spans="1:11" x14ac:dyDescent="0.25">
      <c r="A184" s="101"/>
      <c r="B184" s="140"/>
      <c r="C184" s="120"/>
      <c r="D184" s="98"/>
      <c r="E184" s="120"/>
      <c r="F184" s="120"/>
      <c r="G184" s="131"/>
      <c r="H184" s="101"/>
      <c r="I184" s="95"/>
      <c r="J184" s="95"/>
      <c r="K184" s="95"/>
    </row>
    <row r="185" spans="1:11" ht="23.25" customHeight="1" thickBot="1" x14ac:dyDescent="0.3">
      <c r="A185" s="102"/>
      <c r="B185" s="141"/>
      <c r="C185" s="109"/>
      <c r="D185" s="99"/>
      <c r="E185" s="109"/>
      <c r="F185" s="109"/>
      <c r="G185" s="126"/>
      <c r="H185" s="102"/>
      <c r="I185" s="96"/>
      <c r="J185" s="96"/>
      <c r="K185" s="96"/>
    </row>
    <row r="186" spans="1:11" ht="15.75" customHeight="1" x14ac:dyDescent="0.25">
      <c r="A186" s="100" t="s">
        <v>159</v>
      </c>
      <c r="B186" s="115" t="s">
        <v>89</v>
      </c>
      <c r="C186" s="108" t="s">
        <v>18</v>
      </c>
      <c r="D186" s="97" t="s">
        <v>204</v>
      </c>
      <c r="E186" s="108" t="s">
        <v>16</v>
      </c>
      <c r="F186" s="108" t="s">
        <v>16</v>
      </c>
      <c r="G186" s="125">
        <v>44926</v>
      </c>
      <c r="H186" s="100" t="s">
        <v>16</v>
      </c>
      <c r="I186" s="94" t="s">
        <v>16</v>
      </c>
      <c r="J186" s="94" t="s">
        <v>16</v>
      </c>
      <c r="K186" s="94" t="s">
        <v>24</v>
      </c>
    </row>
    <row r="187" spans="1:11" x14ac:dyDescent="0.25">
      <c r="A187" s="101"/>
      <c r="B187" s="116"/>
      <c r="C187" s="120"/>
      <c r="D187" s="98"/>
      <c r="E187" s="120"/>
      <c r="F187" s="120"/>
      <c r="G187" s="131"/>
      <c r="H187" s="101"/>
      <c r="I187" s="95"/>
      <c r="J187" s="95"/>
      <c r="K187" s="95"/>
    </row>
    <row r="188" spans="1:11" x14ac:dyDescent="0.25">
      <c r="A188" s="101"/>
      <c r="B188" s="116"/>
      <c r="C188" s="120"/>
      <c r="D188" s="98"/>
      <c r="E188" s="120"/>
      <c r="F188" s="120"/>
      <c r="G188" s="131"/>
      <c r="H188" s="101"/>
      <c r="I188" s="95"/>
      <c r="J188" s="95"/>
      <c r="K188" s="95"/>
    </row>
    <row r="189" spans="1:11" x14ac:dyDescent="0.25">
      <c r="A189" s="101"/>
      <c r="B189" s="116"/>
      <c r="C189" s="120"/>
      <c r="D189" s="98"/>
      <c r="E189" s="120"/>
      <c r="F189" s="120"/>
      <c r="G189" s="131"/>
      <c r="H189" s="101"/>
      <c r="I189" s="95"/>
      <c r="J189" s="95"/>
      <c r="K189" s="95"/>
    </row>
    <row r="190" spans="1:11" ht="15.75" thickBot="1" x14ac:dyDescent="0.3">
      <c r="A190" s="102"/>
      <c r="B190" s="117"/>
      <c r="C190" s="109"/>
      <c r="D190" s="99"/>
      <c r="E190" s="109"/>
      <c r="F190" s="109"/>
      <c r="G190" s="126"/>
      <c r="H190" s="102"/>
      <c r="I190" s="96"/>
      <c r="J190" s="96"/>
      <c r="K190" s="96"/>
    </row>
    <row r="191" spans="1:11" ht="17.25" customHeight="1" x14ac:dyDescent="0.25">
      <c r="A191" s="100" t="s">
        <v>160</v>
      </c>
      <c r="B191" s="115" t="s">
        <v>90</v>
      </c>
      <c r="C191" s="108" t="s">
        <v>18</v>
      </c>
      <c r="D191" s="97" t="s">
        <v>204</v>
      </c>
      <c r="E191" s="108" t="s">
        <v>16</v>
      </c>
      <c r="F191" s="108" t="s">
        <v>16</v>
      </c>
      <c r="G191" s="125">
        <v>45291</v>
      </c>
      <c r="H191" s="100" t="s">
        <v>16</v>
      </c>
      <c r="I191" s="94" t="s">
        <v>16</v>
      </c>
      <c r="J191" s="94" t="s">
        <v>16</v>
      </c>
      <c r="K191" s="94" t="s">
        <v>24</v>
      </c>
    </row>
    <row r="192" spans="1:11" x14ac:dyDescent="0.25">
      <c r="A192" s="101"/>
      <c r="B192" s="116"/>
      <c r="C192" s="120"/>
      <c r="D192" s="98"/>
      <c r="E192" s="120"/>
      <c r="F192" s="120"/>
      <c r="G192" s="131"/>
      <c r="H192" s="101"/>
      <c r="I192" s="95"/>
      <c r="J192" s="95"/>
      <c r="K192" s="95"/>
    </row>
    <row r="193" spans="1:11" x14ac:dyDescent="0.25">
      <c r="A193" s="101"/>
      <c r="B193" s="116"/>
      <c r="C193" s="120"/>
      <c r="D193" s="98"/>
      <c r="E193" s="120"/>
      <c r="F193" s="120"/>
      <c r="G193" s="131"/>
      <c r="H193" s="101"/>
      <c r="I193" s="95"/>
      <c r="J193" s="95"/>
      <c r="K193" s="95"/>
    </row>
    <row r="194" spans="1:11" x14ac:dyDescent="0.25">
      <c r="A194" s="101"/>
      <c r="B194" s="116"/>
      <c r="C194" s="120"/>
      <c r="D194" s="98"/>
      <c r="E194" s="120"/>
      <c r="F194" s="120"/>
      <c r="G194" s="131"/>
      <c r="H194" s="101"/>
      <c r="I194" s="95"/>
      <c r="J194" s="95"/>
      <c r="K194" s="95"/>
    </row>
    <row r="195" spans="1:11" ht="15.75" thickBot="1" x14ac:dyDescent="0.3">
      <c r="A195" s="102"/>
      <c r="B195" s="117"/>
      <c r="C195" s="109"/>
      <c r="D195" s="99"/>
      <c r="E195" s="109"/>
      <c r="F195" s="109"/>
      <c r="G195" s="126"/>
      <c r="H195" s="102"/>
      <c r="I195" s="96"/>
      <c r="J195" s="96"/>
      <c r="K195" s="96"/>
    </row>
    <row r="196" spans="1:11" ht="56.25" customHeight="1" x14ac:dyDescent="0.25">
      <c r="A196" s="110" t="s">
        <v>161</v>
      </c>
      <c r="B196" s="115" t="s">
        <v>40</v>
      </c>
      <c r="C196" s="108"/>
      <c r="D196" s="97" t="s">
        <v>41</v>
      </c>
      <c r="E196" s="118" t="s">
        <v>77</v>
      </c>
      <c r="F196" s="134">
        <v>2021</v>
      </c>
      <c r="G196" s="134">
        <v>2023</v>
      </c>
      <c r="H196" s="100" t="s">
        <v>16</v>
      </c>
      <c r="I196" s="94" t="s">
        <v>16</v>
      </c>
      <c r="J196" s="94" t="s">
        <v>16</v>
      </c>
      <c r="K196" s="94" t="s">
        <v>16</v>
      </c>
    </row>
    <row r="197" spans="1:11" ht="15.75" thickBot="1" x14ac:dyDescent="0.3">
      <c r="A197" s="112"/>
      <c r="B197" s="117"/>
      <c r="C197" s="109"/>
      <c r="D197" s="99"/>
      <c r="E197" s="119"/>
      <c r="F197" s="136"/>
      <c r="G197" s="136"/>
      <c r="H197" s="102"/>
      <c r="I197" s="96"/>
      <c r="J197" s="96"/>
      <c r="K197" s="96"/>
    </row>
    <row r="198" spans="1:11" ht="38.25" customHeight="1" x14ac:dyDescent="0.25">
      <c r="A198" s="100" t="s">
        <v>162</v>
      </c>
      <c r="B198" s="118" t="s">
        <v>116</v>
      </c>
      <c r="C198" s="108"/>
      <c r="D198" s="97" t="s">
        <v>33</v>
      </c>
      <c r="E198" s="108" t="s">
        <v>16</v>
      </c>
      <c r="F198" s="108" t="s">
        <v>16</v>
      </c>
      <c r="G198" s="125">
        <v>44561</v>
      </c>
      <c r="H198" s="100" t="s">
        <v>16</v>
      </c>
      <c r="I198" s="94" t="s">
        <v>16</v>
      </c>
      <c r="J198" s="94" t="s">
        <v>16</v>
      </c>
      <c r="K198" s="94" t="s">
        <v>16</v>
      </c>
    </row>
    <row r="199" spans="1:11" ht="59.25" customHeight="1" thickBot="1" x14ac:dyDescent="0.3">
      <c r="A199" s="101"/>
      <c r="B199" s="124"/>
      <c r="C199" s="120"/>
      <c r="D199" s="98"/>
      <c r="E199" s="120"/>
      <c r="F199" s="120"/>
      <c r="G199" s="131"/>
      <c r="H199" s="101"/>
      <c r="I199" s="95"/>
      <c r="J199" s="95"/>
      <c r="K199" s="95"/>
    </row>
    <row r="200" spans="1:11" ht="30" hidden="1" customHeight="1" thickBot="1" x14ac:dyDescent="0.3">
      <c r="A200" s="102"/>
      <c r="B200" s="119"/>
      <c r="C200" s="109"/>
      <c r="D200" s="99"/>
      <c r="E200" s="109"/>
      <c r="F200" s="109"/>
      <c r="G200" s="126"/>
      <c r="H200" s="102"/>
      <c r="I200" s="96"/>
      <c r="J200" s="96"/>
      <c r="K200" s="96"/>
    </row>
    <row r="201" spans="1:11" ht="38.25" customHeight="1" x14ac:dyDescent="0.25">
      <c r="A201" s="100" t="s">
        <v>163</v>
      </c>
      <c r="B201" s="115" t="s">
        <v>117</v>
      </c>
      <c r="C201" s="118"/>
      <c r="D201" s="97" t="s">
        <v>204</v>
      </c>
      <c r="E201" s="108" t="s">
        <v>16</v>
      </c>
      <c r="F201" s="108" t="s">
        <v>16</v>
      </c>
      <c r="G201" s="125">
        <v>44926</v>
      </c>
      <c r="H201" s="100" t="s">
        <v>16</v>
      </c>
      <c r="I201" s="94" t="s">
        <v>16</v>
      </c>
      <c r="J201" s="94" t="s">
        <v>16</v>
      </c>
      <c r="K201" s="94" t="s">
        <v>16</v>
      </c>
    </row>
    <row r="202" spans="1:11" ht="50.25" customHeight="1" thickBot="1" x14ac:dyDescent="0.3">
      <c r="A202" s="101"/>
      <c r="B202" s="116"/>
      <c r="C202" s="124"/>
      <c r="D202" s="98"/>
      <c r="E202" s="120"/>
      <c r="F202" s="120"/>
      <c r="G202" s="131"/>
      <c r="H202" s="101"/>
      <c r="I202" s="95"/>
      <c r="J202" s="95"/>
      <c r="K202" s="95"/>
    </row>
    <row r="203" spans="1:11" ht="23.25" hidden="1" customHeight="1" thickBot="1" x14ac:dyDescent="0.3">
      <c r="A203" s="102"/>
      <c r="B203" s="117"/>
      <c r="C203" s="119"/>
      <c r="D203" s="99"/>
      <c r="E203" s="109"/>
      <c r="F203" s="109"/>
      <c r="G203" s="126"/>
      <c r="H203" s="102"/>
      <c r="I203" s="96"/>
      <c r="J203" s="96"/>
      <c r="K203" s="96"/>
    </row>
    <row r="204" spans="1:11" ht="38.25" customHeight="1" x14ac:dyDescent="0.25">
      <c r="A204" s="100" t="s">
        <v>164</v>
      </c>
      <c r="B204" s="115" t="s">
        <v>118</v>
      </c>
      <c r="C204" s="118"/>
      <c r="D204" s="97" t="s">
        <v>204</v>
      </c>
      <c r="E204" s="108" t="s">
        <v>16</v>
      </c>
      <c r="F204" s="108" t="s">
        <v>16</v>
      </c>
      <c r="G204" s="125">
        <v>45291</v>
      </c>
      <c r="H204" s="100" t="s">
        <v>16</v>
      </c>
      <c r="I204" s="94" t="s">
        <v>16</v>
      </c>
      <c r="J204" s="94" t="s">
        <v>16</v>
      </c>
      <c r="K204" s="94" t="s">
        <v>16</v>
      </c>
    </row>
    <row r="205" spans="1:11" ht="53.25" customHeight="1" thickBot="1" x14ac:dyDescent="0.3">
      <c r="A205" s="101"/>
      <c r="B205" s="116"/>
      <c r="C205" s="124"/>
      <c r="D205" s="98"/>
      <c r="E205" s="120"/>
      <c r="F205" s="120"/>
      <c r="G205" s="131"/>
      <c r="H205" s="101"/>
      <c r="I205" s="95"/>
      <c r="J205" s="95"/>
      <c r="K205" s="95"/>
    </row>
    <row r="206" spans="1:11" ht="24.75" hidden="1" customHeight="1" thickBot="1" x14ac:dyDescent="0.3">
      <c r="A206" s="102"/>
      <c r="B206" s="117"/>
      <c r="C206" s="119"/>
      <c r="D206" s="99"/>
      <c r="E206" s="109"/>
      <c r="F206" s="109"/>
      <c r="G206" s="126"/>
      <c r="H206" s="102"/>
      <c r="I206" s="96"/>
      <c r="J206" s="96"/>
      <c r="K206" s="96"/>
    </row>
    <row r="207" spans="1:11" ht="66" customHeight="1" x14ac:dyDescent="0.25">
      <c r="A207" s="110" t="s">
        <v>165</v>
      </c>
      <c r="B207" s="115" t="s">
        <v>42</v>
      </c>
      <c r="C207" s="118"/>
      <c r="D207" s="97" t="s">
        <v>204</v>
      </c>
      <c r="E207" s="137" t="s">
        <v>76</v>
      </c>
      <c r="F207" s="134">
        <v>2021</v>
      </c>
      <c r="G207" s="134">
        <v>2023</v>
      </c>
      <c r="H207" s="100" t="s">
        <v>16</v>
      </c>
      <c r="I207" s="94" t="s">
        <v>16</v>
      </c>
      <c r="J207" s="94" t="s">
        <v>16</v>
      </c>
      <c r="K207" s="94" t="s">
        <v>16</v>
      </c>
    </row>
    <row r="208" spans="1:11" ht="27.75" customHeight="1" thickBot="1" x14ac:dyDescent="0.3">
      <c r="A208" s="112"/>
      <c r="B208" s="117"/>
      <c r="C208" s="119"/>
      <c r="D208" s="99"/>
      <c r="E208" s="138"/>
      <c r="F208" s="136"/>
      <c r="G208" s="136"/>
      <c r="H208" s="102"/>
      <c r="I208" s="96"/>
      <c r="J208" s="96"/>
      <c r="K208" s="96"/>
    </row>
    <row r="209" spans="1:11" ht="24" customHeight="1" x14ac:dyDescent="0.25">
      <c r="A209" s="100" t="s">
        <v>166</v>
      </c>
      <c r="B209" s="115" t="s">
        <v>119</v>
      </c>
      <c r="C209" s="118"/>
      <c r="D209" s="97" t="s">
        <v>204</v>
      </c>
      <c r="E209" s="108" t="s">
        <v>16</v>
      </c>
      <c r="F209" s="108" t="s">
        <v>16</v>
      </c>
      <c r="G209" s="125">
        <v>44561</v>
      </c>
      <c r="H209" s="100" t="s">
        <v>16</v>
      </c>
      <c r="I209" s="94" t="s">
        <v>16</v>
      </c>
      <c r="J209" s="94" t="s">
        <v>16</v>
      </c>
      <c r="K209" s="94" t="s">
        <v>16</v>
      </c>
    </row>
    <row r="210" spans="1:11" ht="24" customHeight="1" x14ac:dyDescent="0.25">
      <c r="A210" s="101"/>
      <c r="B210" s="116"/>
      <c r="C210" s="124"/>
      <c r="D210" s="98"/>
      <c r="E210" s="120"/>
      <c r="F210" s="120"/>
      <c r="G210" s="131"/>
      <c r="H210" s="101"/>
      <c r="I210" s="95"/>
      <c r="J210" s="95"/>
      <c r="K210" s="95"/>
    </row>
    <row r="211" spans="1:11" ht="19.5" customHeight="1" x14ac:dyDescent="0.25">
      <c r="A211" s="101"/>
      <c r="B211" s="116"/>
      <c r="C211" s="124"/>
      <c r="D211" s="98"/>
      <c r="E211" s="120"/>
      <c r="F211" s="120"/>
      <c r="G211" s="131"/>
      <c r="H211" s="101"/>
      <c r="I211" s="95"/>
      <c r="J211" s="95"/>
      <c r="K211" s="95"/>
    </row>
    <row r="212" spans="1:11" ht="18.75" customHeight="1" thickBot="1" x14ac:dyDescent="0.3">
      <c r="A212" s="102"/>
      <c r="B212" s="117"/>
      <c r="C212" s="119"/>
      <c r="D212" s="99"/>
      <c r="E212" s="109"/>
      <c r="F212" s="109"/>
      <c r="G212" s="126"/>
      <c r="H212" s="102"/>
      <c r="I212" s="96"/>
      <c r="J212" s="96"/>
      <c r="K212" s="96"/>
    </row>
    <row r="213" spans="1:11" ht="24" customHeight="1" x14ac:dyDescent="0.25">
      <c r="A213" s="100" t="s">
        <v>167</v>
      </c>
      <c r="B213" s="115" t="s">
        <v>120</v>
      </c>
      <c r="C213" s="118"/>
      <c r="D213" s="97" t="s">
        <v>204</v>
      </c>
      <c r="E213" s="108" t="s">
        <v>16</v>
      </c>
      <c r="F213" s="108" t="s">
        <v>16</v>
      </c>
      <c r="G213" s="125">
        <v>44926</v>
      </c>
      <c r="H213" s="100" t="s">
        <v>16</v>
      </c>
      <c r="I213" s="94" t="s">
        <v>16</v>
      </c>
      <c r="J213" s="94" t="s">
        <v>16</v>
      </c>
      <c r="K213" s="94" t="s">
        <v>16</v>
      </c>
    </row>
    <row r="214" spans="1:11" ht="24" customHeight="1" x14ac:dyDescent="0.25">
      <c r="A214" s="101"/>
      <c r="B214" s="116"/>
      <c r="C214" s="124"/>
      <c r="D214" s="98"/>
      <c r="E214" s="120"/>
      <c r="F214" s="120"/>
      <c r="G214" s="131"/>
      <c r="H214" s="101"/>
      <c r="I214" s="95"/>
      <c r="J214" s="95"/>
      <c r="K214" s="95"/>
    </row>
    <row r="215" spans="1:11" ht="56.25" customHeight="1" thickBot="1" x14ac:dyDescent="0.3">
      <c r="A215" s="101"/>
      <c r="B215" s="116"/>
      <c r="C215" s="124"/>
      <c r="D215" s="98"/>
      <c r="E215" s="120"/>
      <c r="F215" s="120"/>
      <c r="G215" s="131"/>
      <c r="H215" s="101"/>
      <c r="I215" s="95"/>
      <c r="J215" s="95"/>
      <c r="K215" s="95"/>
    </row>
    <row r="216" spans="1:11" ht="6.75" hidden="1" customHeight="1" thickBot="1" x14ac:dyDescent="0.3">
      <c r="A216" s="102"/>
      <c r="B216" s="117"/>
      <c r="C216" s="119"/>
      <c r="D216" s="99"/>
      <c r="E216" s="109"/>
      <c r="F216" s="109"/>
      <c r="G216" s="126"/>
      <c r="H216" s="102"/>
      <c r="I216" s="96"/>
      <c r="J216" s="96"/>
      <c r="K216" s="96"/>
    </row>
    <row r="217" spans="1:11" ht="24" customHeight="1" x14ac:dyDescent="0.25">
      <c r="A217" s="100" t="s">
        <v>168</v>
      </c>
      <c r="B217" s="115" t="s">
        <v>121</v>
      </c>
      <c r="C217" s="108"/>
      <c r="D217" s="97" t="s">
        <v>204</v>
      </c>
      <c r="E217" s="108" t="s">
        <v>16</v>
      </c>
      <c r="F217" s="108" t="s">
        <v>16</v>
      </c>
      <c r="G217" s="125">
        <v>45291</v>
      </c>
      <c r="H217" s="100" t="s">
        <v>16</v>
      </c>
      <c r="I217" s="94" t="s">
        <v>16</v>
      </c>
      <c r="J217" s="94" t="s">
        <v>16</v>
      </c>
      <c r="K217" s="94" t="s">
        <v>16</v>
      </c>
    </row>
    <row r="218" spans="1:11" ht="24" customHeight="1" x14ac:dyDescent="0.25">
      <c r="A218" s="101"/>
      <c r="B218" s="116"/>
      <c r="C218" s="120"/>
      <c r="D218" s="98"/>
      <c r="E218" s="120"/>
      <c r="F218" s="120"/>
      <c r="G218" s="131"/>
      <c r="H218" s="101"/>
      <c r="I218" s="95"/>
      <c r="J218" s="95"/>
      <c r="K218" s="95"/>
    </row>
    <row r="219" spans="1:11" ht="20.25" customHeight="1" x14ac:dyDescent="0.25">
      <c r="A219" s="101"/>
      <c r="B219" s="116"/>
      <c r="C219" s="120"/>
      <c r="D219" s="98"/>
      <c r="E219" s="120"/>
      <c r="F219" s="120"/>
      <c r="G219" s="131"/>
      <c r="H219" s="101"/>
      <c r="I219" s="95"/>
      <c r="J219" s="95"/>
      <c r="K219" s="95"/>
    </row>
    <row r="220" spans="1:11" ht="24.75" customHeight="1" thickBot="1" x14ac:dyDescent="0.3">
      <c r="A220" s="102"/>
      <c r="B220" s="117"/>
      <c r="C220" s="109"/>
      <c r="D220" s="99"/>
      <c r="E220" s="109"/>
      <c r="F220" s="109"/>
      <c r="G220" s="126"/>
      <c r="H220" s="102"/>
      <c r="I220" s="96"/>
      <c r="J220" s="96"/>
      <c r="K220" s="96"/>
    </row>
    <row r="221" spans="1:11" ht="24" customHeight="1" x14ac:dyDescent="0.25">
      <c r="A221" s="110" t="s">
        <v>169</v>
      </c>
      <c r="B221" s="115" t="s">
        <v>43</v>
      </c>
      <c r="C221" s="108" t="s">
        <v>16</v>
      </c>
      <c r="D221" s="97" t="s">
        <v>66</v>
      </c>
      <c r="E221" s="108" t="s">
        <v>21</v>
      </c>
      <c r="F221" s="134">
        <v>2021</v>
      </c>
      <c r="G221" s="134">
        <v>2023</v>
      </c>
      <c r="H221" s="100">
        <v>824</v>
      </c>
      <c r="I221" s="94">
        <f>I225</f>
        <v>44578.962999999996</v>
      </c>
      <c r="J221" s="94">
        <f t="shared" ref="J221:K221" si="2">J225</f>
        <v>44701.871999999996</v>
      </c>
      <c r="K221" s="94">
        <f t="shared" si="2"/>
        <v>44701.021999999997</v>
      </c>
    </row>
    <row r="222" spans="1:11" ht="24" customHeight="1" x14ac:dyDescent="0.25">
      <c r="A222" s="111"/>
      <c r="B222" s="116"/>
      <c r="C222" s="120"/>
      <c r="D222" s="98"/>
      <c r="E222" s="120"/>
      <c r="F222" s="135"/>
      <c r="G222" s="135"/>
      <c r="H222" s="101"/>
      <c r="I222" s="95"/>
      <c r="J222" s="95"/>
      <c r="K222" s="95"/>
    </row>
    <row r="223" spans="1:11" ht="33" customHeight="1" thickBot="1" x14ac:dyDescent="0.3">
      <c r="A223" s="111"/>
      <c r="B223" s="116"/>
      <c r="C223" s="120"/>
      <c r="D223" s="98"/>
      <c r="E223" s="120"/>
      <c r="F223" s="135"/>
      <c r="G223" s="135"/>
      <c r="H223" s="101"/>
      <c r="I223" s="95"/>
      <c r="J223" s="95"/>
      <c r="K223" s="95"/>
    </row>
    <row r="224" spans="1:11" ht="0.75" hidden="1" customHeight="1" thickBot="1" x14ac:dyDescent="0.3">
      <c r="A224" s="112"/>
      <c r="B224" s="117"/>
      <c r="C224" s="109"/>
      <c r="D224" s="99"/>
      <c r="E224" s="109"/>
      <c r="F224" s="136"/>
      <c r="G224" s="136"/>
      <c r="H224" s="102"/>
      <c r="I224" s="96"/>
      <c r="J224" s="96"/>
      <c r="K224" s="96"/>
    </row>
    <row r="225" spans="1:11" ht="24" customHeight="1" thickBot="1" x14ac:dyDescent="0.3">
      <c r="A225" s="100" t="s">
        <v>170</v>
      </c>
      <c r="B225" s="115" t="s">
        <v>44</v>
      </c>
      <c r="C225" s="108"/>
      <c r="D225" s="97" t="s">
        <v>66</v>
      </c>
      <c r="E225" s="118" t="s">
        <v>25</v>
      </c>
      <c r="F225" s="134">
        <v>2021</v>
      </c>
      <c r="G225" s="134">
        <v>2023</v>
      </c>
      <c r="H225" s="12">
        <v>824</v>
      </c>
      <c r="I225" s="20">
        <f>I226+I230+I234+I238+I242</f>
        <v>44578.962999999996</v>
      </c>
      <c r="J225" s="20">
        <f t="shared" ref="J225:K225" si="3">J226+J230+J234+J238+J242</f>
        <v>44701.871999999996</v>
      </c>
      <c r="K225" s="20">
        <f t="shared" si="3"/>
        <v>44701.021999999997</v>
      </c>
    </row>
    <row r="226" spans="1:11" x14ac:dyDescent="0.25">
      <c r="A226" s="101"/>
      <c r="B226" s="116"/>
      <c r="C226" s="120"/>
      <c r="D226" s="98"/>
      <c r="E226" s="124"/>
      <c r="F226" s="135"/>
      <c r="G226" s="135"/>
      <c r="H226" s="11">
        <v>824</v>
      </c>
      <c r="I226" s="94">
        <v>40887.307999999997</v>
      </c>
      <c r="J226" s="94">
        <v>40887.307999999997</v>
      </c>
      <c r="K226" s="94">
        <v>40887.307999999997</v>
      </c>
    </row>
    <row r="227" spans="1:11" x14ac:dyDescent="0.25">
      <c r="A227" s="101"/>
      <c r="B227" s="116"/>
      <c r="C227" s="120"/>
      <c r="D227" s="98"/>
      <c r="E227" s="124"/>
      <c r="F227" s="135"/>
      <c r="G227" s="135"/>
      <c r="H227" s="11" t="s">
        <v>56</v>
      </c>
      <c r="I227" s="95"/>
      <c r="J227" s="95"/>
      <c r="K227" s="95"/>
    </row>
    <row r="228" spans="1:11" x14ac:dyDescent="0.25">
      <c r="A228" s="101"/>
      <c r="B228" s="116"/>
      <c r="C228" s="120"/>
      <c r="D228" s="98"/>
      <c r="E228" s="124"/>
      <c r="F228" s="135"/>
      <c r="G228" s="135"/>
      <c r="H228" s="11" t="s">
        <v>54</v>
      </c>
      <c r="I228" s="95"/>
      <c r="J228" s="95"/>
      <c r="K228" s="95"/>
    </row>
    <row r="229" spans="1:11" ht="15.75" thickBot="1" x14ac:dyDescent="0.3">
      <c r="A229" s="101"/>
      <c r="B229" s="116"/>
      <c r="C229" s="120"/>
      <c r="D229" s="98"/>
      <c r="E229" s="124"/>
      <c r="F229" s="135"/>
      <c r="G229" s="135"/>
      <c r="H229" s="12">
        <v>100</v>
      </c>
      <c r="I229" s="96"/>
      <c r="J229" s="96"/>
      <c r="K229" s="96"/>
    </row>
    <row r="230" spans="1:11" x14ac:dyDescent="0.25">
      <c r="A230" s="101"/>
      <c r="B230" s="116"/>
      <c r="C230" s="120"/>
      <c r="D230" s="98"/>
      <c r="E230" s="124"/>
      <c r="F230" s="135"/>
      <c r="G230" s="135"/>
      <c r="H230" s="11">
        <v>824</v>
      </c>
      <c r="I230" s="94">
        <v>1949.2550000000001</v>
      </c>
      <c r="J230" s="94">
        <v>2073.7139999999999</v>
      </c>
      <c r="K230" s="94">
        <v>2073.7139999999999</v>
      </c>
    </row>
    <row r="231" spans="1:11" x14ac:dyDescent="0.25">
      <c r="A231" s="101"/>
      <c r="B231" s="116"/>
      <c r="C231" s="120"/>
      <c r="D231" s="98"/>
      <c r="E231" s="124"/>
      <c r="F231" s="135"/>
      <c r="G231" s="135"/>
      <c r="H231" s="11" t="s">
        <v>56</v>
      </c>
      <c r="I231" s="95"/>
      <c r="J231" s="95"/>
      <c r="K231" s="95"/>
    </row>
    <row r="232" spans="1:11" x14ac:dyDescent="0.25">
      <c r="A232" s="101"/>
      <c r="B232" s="116"/>
      <c r="C232" s="120"/>
      <c r="D232" s="98"/>
      <c r="E232" s="124"/>
      <c r="F232" s="135"/>
      <c r="G232" s="135"/>
      <c r="H232" s="11" t="s">
        <v>54</v>
      </c>
      <c r="I232" s="95"/>
      <c r="J232" s="95"/>
      <c r="K232" s="95"/>
    </row>
    <row r="233" spans="1:11" ht="15.75" thickBot="1" x14ac:dyDescent="0.3">
      <c r="A233" s="101"/>
      <c r="B233" s="116"/>
      <c r="C233" s="120"/>
      <c r="D233" s="98"/>
      <c r="E233" s="124"/>
      <c r="F233" s="135"/>
      <c r="G233" s="135"/>
      <c r="H233" s="12">
        <v>200</v>
      </c>
      <c r="I233" s="96"/>
      <c r="J233" s="96"/>
      <c r="K233" s="96"/>
    </row>
    <row r="234" spans="1:11" x14ac:dyDescent="0.25">
      <c r="A234" s="101"/>
      <c r="B234" s="116"/>
      <c r="C234" s="120"/>
      <c r="D234" s="98"/>
      <c r="E234" s="124"/>
      <c r="F234" s="135"/>
      <c r="G234" s="135"/>
      <c r="H234" s="11" t="s">
        <v>57</v>
      </c>
      <c r="I234" s="94">
        <v>240</v>
      </c>
      <c r="J234" s="94">
        <v>240</v>
      </c>
      <c r="K234" s="94">
        <v>240</v>
      </c>
    </row>
    <row r="235" spans="1:11" x14ac:dyDescent="0.25">
      <c r="A235" s="101"/>
      <c r="B235" s="116"/>
      <c r="C235" s="120"/>
      <c r="D235" s="98"/>
      <c r="E235" s="124"/>
      <c r="F235" s="135"/>
      <c r="G235" s="135"/>
      <c r="H235" s="11" t="s">
        <v>56</v>
      </c>
      <c r="I235" s="95"/>
      <c r="J235" s="95"/>
      <c r="K235" s="95"/>
    </row>
    <row r="236" spans="1:11" x14ac:dyDescent="0.25">
      <c r="A236" s="101"/>
      <c r="B236" s="116"/>
      <c r="C236" s="120"/>
      <c r="D236" s="98"/>
      <c r="E236" s="124"/>
      <c r="F236" s="135"/>
      <c r="G236" s="135"/>
      <c r="H236" s="11" t="s">
        <v>54</v>
      </c>
      <c r="I236" s="95"/>
      <c r="J236" s="95"/>
      <c r="K236" s="95"/>
    </row>
    <row r="237" spans="1:11" ht="15.75" thickBot="1" x14ac:dyDescent="0.3">
      <c r="A237" s="101"/>
      <c r="B237" s="116"/>
      <c r="C237" s="120"/>
      <c r="D237" s="98"/>
      <c r="E237" s="124"/>
      <c r="F237" s="135"/>
      <c r="G237" s="135"/>
      <c r="H237" s="12">
        <v>800</v>
      </c>
      <c r="I237" s="96"/>
      <c r="J237" s="96"/>
      <c r="K237" s="96"/>
    </row>
    <row r="238" spans="1:11" x14ac:dyDescent="0.25">
      <c r="A238" s="101"/>
      <c r="B238" s="116"/>
      <c r="C238" s="120"/>
      <c r="D238" s="98"/>
      <c r="E238" s="124"/>
      <c r="F238" s="135"/>
      <c r="G238" s="135"/>
      <c r="H238" s="11">
        <v>824</v>
      </c>
      <c r="I238" s="94">
        <v>1500</v>
      </c>
      <c r="J238" s="94">
        <v>1500</v>
      </c>
      <c r="K238" s="94">
        <v>1500</v>
      </c>
    </row>
    <row r="239" spans="1:11" x14ac:dyDescent="0.25">
      <c r="A239" s="101"/>
      <c r="B239" s="116"/>
      <c r="C239" s="120"/>
      <c r="D239" s="98"/>
      <c r="E239" s="124"/>
      <c r="F239" s="135"/>
      <c r="G239" s="135"/>
      <c r="H239" s="11" t="s">
        <v>56</v>
      </c>
      <c r="I239" s="95"/>
      <c r="J239" s="95"/>
      <c r="K239" s="95"/>
    </row>
    <row r="240" spans="1:11" x14ac:dyDescent="0.25">
      <c r="A240" s="101"/>
      <c r="B240" s="116"/>
      <c r="C240" s="120"/>
      <c r="D240" s="98"/>
      <c r="E240" s="124"/>
      <c r="F240" s="135"/>
      <c r="G240" s="135"/>
      <c r="H240" s="11" t="s">
        <v>55</v>
      </c>
      <c r="I240" s="95"/>
      <c r="J240" s="95"/>
      <c r="K240" s="95"/>
    </row>
    <row r="241" spans="1:11" ht="15.75" thickBot="1" x14ac:dyDescent="0.3">
      <c r="A241" s="101"/>
      <c r="B241" s="116"/>
      <c r="C241" s="120"/>
      <c r="D241" s="98"/>
      <c r="E241" s="124"/>
      <c r="F241" s="135"/>
      <c r="G241" s="135"/>
      <c r="H241" s="12">
        <v>200</v>
      </c>
      <c r="I241" s="96"/>
      <c r="J241" s="96"/>
      <c r="K241" s="96"/>
    </row>
    <row r="242" spans="1:11" x14ac:dyDescent="0.25">
      <c r="A242" s="101"/>
      <c r="B242" s="116"/>
      <c r="C242" s="120"/>
      <c r="D242" s="98"/>
      <c r="E242" s="124"/>
      <c r="F242" s="135"/>
      <c r="G242" s="135"/>
      <c r="H242" s="11">
        <v>824</v>
      </c>
      <c r="I242" s="94">
        <v>2.4</v>
      </c>
      <c r="J242" s="94">
        <v>0.85</v>
      </c>
      <c r="K242" s="94">
        <v>0</v>
      </c>
    </row>
    <row r="243" spans="1:11" x14ac:dyDescent="0.25">
      <c r="A243" s="101"/>
      <c r="B243" s="116"/>
      <c r="C243" s="120"/>
      <c r="D243" s="98"/>
      <c r="E243" s="124"/>
      <c r="F243" s="135"/>
      <c r="G243" s="135"/>
      <c r="H243" s="11">
        <v>1004</v>
      </c>
      <c r="I243" s="95"/>
      <c r="J243" s="95"/>
      <c r="K243" s="95"/>
    </row>
    <row r="244" spans="1:11" x14ac:dyDescent="0.25">
      <c r="A244" s="101"/>
      <c r="B244" s="116"/>
      <c r="C244" s="120"/>
      <c r="D244" s="98"/>
      <c r="E244" s="124"/>
      <c r="F244" s="135"/>
      <c r="G244" s="135"/>
      <c r="H244" s="11" t="s">
        <v>54</v>
      </c>
      <c r="I244" s="95"/>
      <c r="J244" s="95"/>
      <c r="K244" s="95"/>
    </row>
    <row r="245" spans="1:11" ht="15.75" thickBot="1" x14ac:dyDescent="0.3">
      <c r="A245" s="102"/>
      <c r="B245" s="117"/>
      <c r="C245" s="109"/>
      <c r="D245" s="99"/>
      <c r="E245" s="119"/>
      <c r="F245" s="136"/>
      <c r="G245" s="136"/>
      <c r="H245" s="12">
        <v>100</v>
      </c>
      <c r="I245" s="96"/>
      <c r="J245" s="96"/>
      <c r="K245" s="96"/>
    </row>
    <row r="246" spans="1:11" ht="37.5" customHeight="1" x14ac:dyDescent="0.25">
      <c r="A246" s="100" t="s">
        <v>171</v>
      </c>
      <c r="B246" s="115" t="s">
        <v>122</v>
      </c>
      <c r="C246" s="108" t="s">
        <v>18</v>
      </c>
      <c r="D246" s="97" t="s">
        <v>66</v>
      </c>
      <c r="E246" s="108" t="s">
        <v>16</v>
      </c>
      <c r="F246" s="108" t="s">
        <v>16</v>
      </c>
      <c r="G246" s="125">
        <v>44561</v>
      </c>
      <c r="H246" s="100" t="s">
        <v>16</v>
      </c>
      <c r="I246" s="94" t="s">
        <v>16</v>
      </c>
      <c r="J246" s="94" t="s">
        <v>16</v>
      </c>
      <c r="K246" s="94" t="s">
        <v>16</v>
      </c>
    </row>
    <row r="247" spans="1:11" ht="24.75" customHeight="1" thickBot="1" x14ac:dyDescent="0.3">
      <c r="A247" s="101"/>
      <c r="B247" s="116"/>
      <c r="C247" s="120"/>
      <c r="D247" s="98"/>
      <c r="E247" s="120"/>
      <c r="F247" s="120"/>
      <c r="G247" s="131"/>
      <c r="H247" s="101"/>
      <c r="I247" s="95"/>
      <c r="J247" s="95"/>
      <c r="K247" s="95"/>
    </row>
    <row r="248" spans="1:11" ht="6" hidden="1" customHeight="1" thickBot="1" x14ac:dyDescent="0.3">
      <c r="A248" s="102"/>
      <c r="B248" s="117"/>
      <c r="C248" s="109"/>
      <c r="D248" s="99"/>
      <c r="E248" s="109"/>
      <c r="F248" s="109"/>
      <c r="G248" s="126"/>
      <c r="H248" s="102"/>
      <c r="I248" s="96"/>
      <c r="J248" s="96"/>
      <c r="K248" s="96"/>
    </row>
    <row r="249" spans="1:11" ht="30.75" customHeight="1" x14ac:dyDescent="0.25">
      <c r="A249" s="100" t="s">
        <v>172</v>
      </c>
      <c r="B249" s="115" t="s">
        <v>123</v>
      </c>
      <c r="C249" s="108" t="s">
        <v>18</v>
      </c>
      <c r="D249" s="97" t="s">
        <v>66</v>
      </c>
      <c r="E249" s="108" t="s">
        <v>16</v>
      </c>
      <c r="F249" s="108" t="s">
        <v>16</v>
      </c>
      <c r="G249" s="125">
        <v>44926</v>
      </c>
      <c r="H249" s="100" t="s">
        <v>16</v>
      </c>
      <c r="I249" s="94" t="s">
        <v>16</v>
      </c>
      <c r="J249" s="94" t="s">
        <v>16</v>
      </c>
      <c r="K249" s="94" t="s">
        <v>16</v>
      </c>
    </row>
    <row r="250" spans="1:11" x14ac:dyDescent="0.25">
      <c r="A250" s="101"/>
      <c r="B250" s="116"/>
      <c r="C250" s="120"/>
      <c r="D250" s="98"/>
      <c r="E250" s="120"/>
      <c r="F250" s="120"/>
      <c r="G250" s="131"/>
      <c r="H250" s="101"/>
      <c r="I250" s="95"/>
      <c r="J250" s="95"/>
      <c r="K250" s="95"/>
    </row>
    <row r="251" spans="1:11" ht="18" customHeight="1" thickBot="1" x14ac:dyDescent="0.3">
      <c r="A251" s="102"/>
      <c r="B251" s="117"/>
      <c r="C251" s="109"/>
      <c r="D251" s="99"/>
      <c r="E251" s="109"/>
      <c r="F251" s="109"/>
      <c r="G251" s="126"/>
      <c r="H251" s="102"/>
      <c r="I251" s="96"/>
      <c r="J251" s="96"/>
      <c r="K251" s="96"/>
    </row>
    <row r="252" spans="1:11" ht="34.5" customHeight="1" x14ac:dyDescent="0.25">
      <c r="A252" s="100" t="s">
        <v>173</v>
      </c>
      <c r="B252" s="115" t="s">
        <v>127</v>
      </c>
      <c r="C252" s="108" t="s">
        <v>18</v>
      </c>
      <c r="D252" s="97" t="s">
        <v>66</v>
      </c>
      <c r="E252" s="108" t="s">
        <v>16</v>
      </c>
      <c r="F252" s="108" t="s">
        <v>16</v>
      </c>
      <c r="G252" s="125">
        <v>45291</v>
      </c>
      <c r="H252" s="100" t="s">
        <v>16</v>
      </c>
      <c r="I252" s="94" t="s">
        <v>16</v>
      </c>
      <c r="J252" s="94" t="s">
        <v>16</v>
      </c>
      <c r="K252" s="94" t="s">
        <v>16</v>
      </c>
    </row>
    <row r="253" spans="1:11" x14ac:dyDescent="0.25">
      <c r="A253" s="101"/>
      <c r="B253" s="116"/>
      <c r="C253" s="120"/>
      <c r="D253" s="98"/>
      <c r="E253" s="120"/>
      <c r="F253" s="120"/>
      <c r="G253" s="131"/>
      <c r="H253" s="101"/>
      <c r="I253" s="95"/>
      <c r="J253" s="95"/>
      <c r="K253" s="95"/>
    </row>
    <row r="254" spans="1:11" ht="9" customHeight="1" thickBot="1" x14ac:dyDescent="0.3">
      <c r="A254" s="102"/>
      <c r="B254" s="117"/>
      <c r="C254" s="109"/>
      <c r="D254" s="99"/>
      <c r="E254" s="109"/>
      <c r="F254" s="109"/>
      <c r="G254" s="126"/>
      <c r="H254" s="102"/>
      <c r="I254" s="96"/>
      <c r="J254" s="96"/>
      <c r="K254" s="96"/>
    </row>
    <row r="255" spans="1:11" ht="15.75" customHeight="1" x14ac:dyDescent="0.25">
      <c r="A255" s="110" t="s">
        <v>174</v>
      </c>
      <c r="B255" s="115" t="s">
        <v>45</v>
      </c>
      <c r="C255" s="108"/>
      <c r="D255" s="97" t="s">
        <v>66</v>
      </c>
      <c r="E255" s="118" t="s">
        <v>26</v>
      </c>
      <c r="F255" s="134">
        <v>2021</v>
      </c>
      <c r="G255" s="134">
        <v>2023</v>
      </c>
      <c r="H255" s="100" t="s">
        <v>16</v>
      </c>
      <c r="I255" s="94" t="s">
        <v>16</v>
      </c>
      <c r="J255" s="94" t="s">
        <v>16</v>
      </c>
      <c r="K255" s="94" t="s">
        <v>16</v>
      </c>
    </row>
    <row r="256" spans="1:11" ht="43.5" customHeight="1" thickBot="1" x14ac:dyDescent="0.3">
      <c r="A256" s="111"/>
      <c r="B256" s="116"/>
      <c r="C256" s="120"/>
      <c r="D256" s="98"/>
      <c r="E256" s="124"/>
      <c r="F256" s="135"/>
      <c r="G256" s="135"/>
      <c r="H256" s="101"/>
      <c r="I256" s="95"/>
      <c r="J256" s="95"/>
      <c r="K256" s="95"/>
    </row>
    <row r="257" spans="1:11" ht="65.25" customHeight="1" thickBot="1" x14ac:dyDescent="0.3">
      <c r="A257" s="65" t="s">
        <v>175</v>
      </c>
      <c r="B257" s="66" t="s">
        <v>124</v>
      </c>
      <c r="C257" s="67"/>
      <c r="D257" s="68" t="s">
        <v>66</v>
      </c>
      <c r="E257" s="67" t="s">
        <v>16</v>
      </c>
      <c r="F257" s="69" t="s">
        <v>16</v>
      </c>
      <c r="G257" s="70">
        <v>44561</v>
      </c>
      <c r="H257" s="71" t="s">
        <v>16</v>
      </c>
      <c r="I257" s="72" t="s">
        <v>16</v>
      </c>
      <c r="J257" s="72" t="s">
        <v>16</v>
      </c>
      <c r="K257" s="73" t="s">
        <v>16</v>
      </c>
    </row>
    <row r="258" spans="1:11" ht="69.75" customHeight="1" thickBot="1" x14ac:dyDescent="0.3">
      <c r="A258" s="65" t="s">
        <v>176</v>
      </c>
      <c r="B258" s="66" t="s">
        <v>125</v>
      </c>
      <c r="C258" s="67"/>
      <c r="D258" s="68" t="s">
        <v>66</v>
      </c>
      <c r="E258" s="67" t="s">
        <v>16</v>
      </c>
      <c r="F258" s="69" t="s">
        <v>16</v>
      </c>
      <c r="G258" s="70">
        <v>44926</v>
      </c>
      <c r="H258" s="71" t="s">
        <v>16</v>
      </c>
      <c r="I258" s="72" t="s">
        <v>16</v>
      </c>
      <c r="J258" s="72" t="s">
        <v>16</v>
      </c>
      <c r="K258" s="73" t="s">
        <v>16</v>
      </c>
    </row>
    <row r="259" spans="1:11" ht="66.75" customHeight="1" thickBot="1" x14ac:dyDescent="0.3">
      <c r="A259" s="60" t="s">
        <v>177</v>
      </c>
      <c r="B259" s="61" t="s">
        <v>126</v>
      </c>
      <c r="C259" s="63"/>
      <c r="D259" s="59" t="s">
        <v>66</v>
      </c>
      <c r="E259" s="63" t="s">
        <v>16</v>
      </c>
      <c r="F259" s="62" t="s">
        <v>16</v>
      </c>
      <c r="G259" s="64">
        <v>45291</v>
      </c>
      <c r="H259" s="60" t="s">
        <v>16</v>
      </c>
      <c r="I259" s="58" t="s">
        <v>16</v>
      </c>
      <c r="J259" s="58" t="s">
        <v>16</v>
      </c>
      <c r="K259" s="58" t="s">
        <v>16</v>
      </c>
    </row>
    <row r="260" spans="1:11" ht="38.25" customHeight="1" x14ac:dyDescent="0.25">
      <c r="A260" s="110" t="s">
        <v>178</v>
      </c>
      <c r="B260" s="115" t="s">
        <v>46</v>
      </c>
      <c r="C260" s="108"/>
      <c r="D260" s="97" t="s">
        <v>66</v>
      </c>
      <c r="E260" s="118" t="s">
        <v>47</v>
      </c>
      <c r="F260" s="134">
        <v>2021</v>
      </c>
      <c r="G260" s="134">
        <v>2023</v>
      </c>
      <c r="H260" s="100" t="s">
        <v>16</v>
      </c>
      <c r="I260" s="94" t="s">
        <v>16</v>
      </c>
      <c r="J260" s="94" t="s">
        <v>16</v>
      </c>
      <c r="K260" s="94" t="s">
        <v>16</v>
      </c>
    </row>
    <row r="261" spans="1:11" ht="15.75" thickBot="1" x14ac:dyDescent="0.3">
      <c r="A261" s="111"/>
      <c r="B261" s="116"/>
      <c r="C261" s="120"/>
      <c r="D261" s="98"/>
      <c r="E261" s="124"/>
      <c r="F261" s="135"/>
      <c r="G261" s="135"/>
      <c r="H261" s="101"/>
      <c r="I261" s="95"/>
      <c r="J261" s="95"/>
      <c r="K261" s="95"/>
    </row>
    <row r="262" spans="1:11" ht="11.25" hidden="1" customHeight="1" thickBot="1" x14ac:dyDescent="0.3">
      <c r="A262" s="112"/>
      <c r="B262" s="117"/>
      <c r="C262" s="109"/>
      <c r="D262" s="99"/>
      <c r="E262" s="119"/>
      <c r="F262" s="136"/>
      <c r="G262" s="136"/>
      <c r="H262" s="102"/>
      <c r="I262" s="96"/>
      <c r="J262" s="96"/>
      <c r="K262" s="96"/>
    </row>
    <row r="263" spans="1:11" ht="26.25" customHeight="1" x14ac:dyDescent="0.25">
      <c r="A263" s="100" t="s">
        <v>179</v>
      </c>
      <c r="B263" s="115" t="s">
        <v>191</v>
      </c>
      <c r="C263" s="108"/>
      <c r="D263" s="97" t="s">
        <v>66</v>
      </c>
      <c r="E263" s="108" t="s">
        <v>16</v>
      </c>
      <c r="F263" s="108" t="s">
        <v>16</v>
      </c>
      <c r="G263" s="125">
        <v>44561</v>
      </c>
      <c r="H263" s="100" t="s">
        <v>16</v>
      </c>
      <c r="I263" s="94" t="s">
        <v>16</v>
      </c>
      <c r="J263" s="94" t="s">
        <v>16</v>
      </c>
      <c r="K263" s="94" t="s">
        <v>16</v>
      </c>
    </row>
    <row r="264" spans="1:11" x14ac:dyDescent="0.25">
      <c r="A264" s="101"/>
      <c r="B264" s="116"/>
      <c r="C264" s="120"/>
      <c r="D264" s="98"/>
      <c r="E264" s="120"/>
      <c r="F264" s="120"/>
      <c r="G264" s="131"/>
      <c r="H264" s="101"/>
      <c r="I264" s="95"/>
      <c r="J264" s="95"/>
      <c r="K264" s="95"/>
    </row>
    <row r="265" spans="1:11" ht="13.5" customHeight="1" thickBot="1" x14ac:dyDescent="0.3">
      <c r="A265" s="101"/>
      <c r="B265" s="116"/>
      <c r="C265" s="120"/>
      <c r="D265" s="98"/>
      <c r="E265" s="120"/>
      <c r="F265" s="120"/>
      <c r="G265" s="131"/>
      <c r="H265" s="101"/>
      <c r="I265" s="95"/>
      <c r="J265" s="95"/>
      <c r="K265" s="95"/>
    </row>
    <row r="266" spans="1:11" ht="24.75" hidden="1" customHeight="1" thickBot="1" x14ac:dyDescent="0.3">
      <c r="A266" s="102"/>
      <c r="B266" s="117"/>
      <c r="C266" s="109"/>
      <c r="D266" s="99"/>
      <c r="E266" s="109"/>
      <c r="F266" s="109"/>
      <c r="G266" s="126"/>
      <c r="H266" s="102"/>
      <c r="I266" s="96"/>
      <c r="J266" s="96"/>
      <c r="K266" s="96"/>
    </row>
    <row r="267" spans="1:11" ht="22.5" customHeight="1" x14ac:dyDescent="0.25">
      <c r="A267" s="100" t="s">
        <v>180</v>
      </c>
      <c r="B267" s="115" t="s">
        <v>192</v>
      </c>
      <c r="C267" s="108"/>
      <c r="D267" s="97" t="s">
        <v>66</v>
      </c>
      <c r="E267" s="108" t="s">
        <v>16</v>
      </c>
      <c r="F267" s="108" t="s">
        <v>16</v>
      </c>
      <c r="G267" s="125">
        <v>44926</v>
      </c>
      <c r="H267" s="100" t="s">
        <v>16</v>
      </c>
      <c r="I267" s="94" t="s">
        <v>16</v>
      </c>
      <c r="J267" s="94" t="s">
        <v>16</v>
      </c>
      <c r="K267" s="94" t="s">
        <v>16</v>
      </c>
    </row>
    <row r="268" spans="1:11" x14ac:dyDescent="0.25">
      <c r="A268" s="101"/>
      <c r="B268" s="116"/>
      <c r="C268" s="120"/>
      <c r="D268" s="98"/>
      <c r="E268" s="120"/>
      <c r="F268" s="120"/>
      <c r="G268" s="131"/>
      <c r="H268" s="101"/>
      <c r="I268" s="95"/>
      <c r="J268" s="95"/>
      <c r="K268" s="95"/>
    </row>
    <row r="269" spans="1:11" ht="15" customHeight="1" x14ac:dyDescent="0.25">
      <c r="A269" s="101"/>
      <c r="B269" s="116"/>
      <c r="C269" s="120"/>
      <c r="D269" s="98"/>
      <c r="E269" s="120"/>
      <c r="F269" s="120"/>
      <c r="G269" s="131"/>
      <c r="H269" s="101"/>
      <c r="I269" s="95"/>
      <c r="J269" s="95"/>
      <c r="K269" s="95"/>
    </row>
    <row r="270" spans="1:11" ht="2.25" customHeight="1" thickBot="1" x14ac:dyDescent="0.3">
      <c r="A270" s="102"/>
      <c r="B270" s="117"/>
      <c r="C270" s="109"/>
      <c r="D270" s="99"/>
      <c r="E270" s="109"/>
      <c r="F270" s="109"/>
      <c r="G270" s="126"/>
      <c r="H270" s="102"/>
      <c r="I270" s="96"/>
      <c r="J270" s="96"/>
      <c r="K270" s="96"/>
    </row>
    <row r="271" spans="1:11" ht="28.5" customHeight="1" x14ac:dyDescent="0.25">
      <c r="A271" s="100" t="s">
        <v>181</v>
      </c>
      <c r="B271" s="115" t="s">
        <v>193</v>
      </c>
      <c r="C271" s="108"/>
      <c r="D271" s="97" t="s">
        <v>66</v>
      </c>
      <c r="E271" s="108" t="s">
        <v>16</v>
      </c>
      <c r="F271" s="108" t="s">
        <v>16</v>
      </c>
      <c r="G271" s="125">
        <v>45291</v>
      </c>
      <c r="H271" s="100" t="s">
        <v>16</v>
      </c>
      <c r="I271" s="94" t="s">
        <v>16</v>
      </c>
      <c r="J271" s="94" t="s">
        <v>16</v>
      </c>
      <c r="K271" s="94" t="s">
        <v>16</v>
      </c>
    </row>
    <row r="272" spans="1:11" x14ac:dyDescent="0.25">
      <c r="A272" s="101"/>
      <c r="B272" s="116"/>
      <c r="C272" s="120"/>
      <c r="D272" s="98"/>
      <c r="E272" s="120"/>
      <c r="F272" s="120"/>
      <c r="G272" s="131"/>
      <c r="H272" s="101"/>
      <c r="I272" s="95"/>
      <c r="J272" s="95"/>
      <c r="K272" s="95"/>
    </row>
    <row r="273" spans="1:11" ht="16.5" customHeight="1" thickBot="1" x14ac:dyDescent="0.3">
      <c r="A273" s="101"/>
      <c r="B273" s="116"/>
      <c r="C273" s="120"/>
      <c r="D273" s="98"/>
      <c r="E273" s="120"/>
      <c r="F273" s="120"/>
      <c r="G273" s="131"/>
      <c r="H273" s="101"/>
      <c r="I273" s="95"/>
      <c r="J273" s="95"/>
      <c r="K273" s="95"/>
    </row>
    <row r="274" spans="1:11" ht="15.75" hidden="1" thickBot="1" x14ac:dyDescent="0.3">
      <c r="A274" s="102"/>
      <c r="B274" s="117"/>
      <c r="C274" s="109"/>
      <c r="D274" s="99"/>
      <c r="E274" s="109"/>
      <c r="F274" s="109"/>
      <c r="G274" s="126"/>
      <c r="H274" s="102"/>
      <c r="I274" s="96"/>
      <c r="J274" s="96"/>
      <c r="K274" s="96"/>
    </row>
    <row r="275" spans="1:11" ht="38.25" customHeight="1" x14ac:dyDescent="0.25">
      <c r="A275" s="110" t="s">
        <v>182</v>
      </c>
      <c r="B275" s="115" t="s">
        <v>48</v>
      </c>
      <c r="C275" s="108"/>
      <c r="D275" s="97" t="s">
        <v>34</v>
      </c>
      <c r="E275" s="108" t="s">
        <v>16</v>
      </c>
      <c r="F275" s="134">
        <v>2021</v>
      </c>
      <c r="G275" s="134">
        <v>2023</v>
      </c>
      <c r="H275" s="100">
        <v>824</v>
      </c>
      <c r="I275" s="106">
        <f>I277+I292</f>
        <v>1300.3</v>
      </c>
      <c r="J275" s="106">
        <f t="shared" ref="J275:K275" si="4">J277+J292</f>
        <v>1300.3</v>
      </c>
      <c r="K275" s="106">
        <f t="shared" si="4"/>
        <v>1300.3</v>
      </c>
    </row>
    <row r="276" spans="1:11" ht="23.25" customHeight="1" thickBot="1" x14ac:dyDescent="0.3">
      <c r="A276" s="112"/>
      <c r="B276" s="117"/>
      <c r="C276" s="109"/>
      <c r="D276" s="99"/>
      <c r="E276" s="109"/>
      <c r="F276" s="136"/>
      <c r="G276" s="136"/>
      <c r="H276" s="102"/>
      <c r="I276" s="107"/>
      <c r="J276" s="107"/>
      <c r="K276" s="107"/>
    </row>
    <row r="277" spans="1:11" ht="12" customHeight="1" x14ac:dyDescent="0.25">
      <c r="A277" s="110" t="s">
        <v>183</v>
      </c>
      <c r="B277" s="115" t="s">
        <v>49</v>
      </c>
      <c r="C277" s="108"/>
      <c r="D277" s="97" t="s">
        <v>34</v>
      </c>
      <c r="E277" s="118" t="s">
        <v>111</v>
      </c>
      <c r="F277" s="134">
        <v>2021</v>
      </c>
      <c r="G277" s="134">
        <v>2023</v>
      </c>
      <c r="H277" s="100">
        <v>824</v>
      </c>
      <c r="I277" s="106">
        <f>I280+I284+I288</f>
        <v>1000</v>
      </c>
      <c r="J277" s="106">
        <f t="shared" ref="J277:K277" si="5">J280+J284+J288</f>
        <v>1000</v>
      </c>
      <c r="K277" s="106">
        <f t="shared" si="5"/>
        <v>1000</v>
      </c>
    </row>
    <row r="278" spans="1:11" x14ac:dyDescent="0.25">
      <c r="A278" s="111"/>
      <c r="B278" s="116"/>
      <c r="C278" s="120"/>
      <c r="D278" s="98"/>
      <c r="E278" s="124"/>
      <c r="F278" s="135"/>
      <c r="G278" s="135"/>
      <c r="H278" s="101"/>
      <c r="I278" s="114"/>
      <c r="J278" s="114"/>
      <c r="K278" s="114"/>
    </row>
    <row r="279" spans="1:11" ht="15.75" thickBot="1" x14ac:dyDescent="0.3">
      <c r="A279" s="111"/>
      <c r="B279" s="116"/>
      <c r="C279" s="120"/>
      <c r="D279" s="98"/>
      <c r="E279" s="124"/>
      <c r="F279" s="135"/>
      <c r="G279" s="135"/>
      <c r="H279" s="102"/>
      <c r="I279" s="107"/>
      <c r="J279" s="107"/>
      <c r="K279" s="107"/>
    </row>
    <row r="280" spans="1:11" x14ac:dyDescent="0.25">
      <c r="A280" s="111"/>
      <c r="B280" s="116"/>
      <c r="C280" s="120"/>
      <c r="D280" s="98"/>
      <c r="E280" s="124"/>
      <c r="F280" s="135"/>
      <c r="G280" s="135"/>
      <c r="H280" s="11">
        <v>824</v>
      </c>
      <c r="I280" s="94">
        <v>340.62299999999999</v>
      </c>
      <c r="J280" s="94">
        <v>340.62299999999999</v>
      </c>
      <c r="K280" s="94">
        <v>340.62299999999999</v>
      </c>
    </row>
    <row r="281" spans="1:11" x14ac:dyDescent="0.25">
      <c r="A281" s="111"/>
      <c r="B281" s="116"/>
      <c r="C281" s="120"/>
      <c r="D281" s="98"/>
      <c r="E281" s="124"/>
      <c r="F281" s="135"/>
      <c r="G281" s="135"/>
      <c r="H281" s="11" t="s">
        <v>56</v>
      </c>
      <c r="I281" s="95"/>
      <c r="J281" s="95"/>
      <c r="K281" s="95"/>
    </row>
    <row r="282" spans="1:11" x14ac:dyDescent="0.25">
      <c r="A282" s="111"/>
      <c r="B282" s="116"/>
      <c r="C282" s="120"/>
      <c r="D282" s="98"/>
      <c r="E282" s="124"/>
      <c r="F282" s="135"/>
      <c r="G282" s="135"/>
      <c r="H282" s="11" t="s">
        <v>53</v>
      </c>
      <c r="I282" s="95"/>
      <c r="J282" s="95"/>
      <c r="K282" s="95"/>
    </row>
    <row r="283" spans="1:11" ht="15.75" thickBot="1" x14ac:dyDescent="0.3">
      <c r="A283" s="111"/>
      <c r="B283" s="116"/>
      <c r="C283" s="120"/>
      <c r="D283" s="98"/>
      <c r="E283" s="124"/>
      <c r="F283" s="135"/>
      <c r="G283" s="135"/>
      <c r="H283" s="12">
        <v>200</v>
      </c>
      <c r="I283" s="96"/>
      <c r="J283" s="96"/>
      <c r="K283" s="96"/>
    </row>
    <row r="284" spans="1:11" x14ac:dyDescent="0.25">
      <c r="A284" s="111"/>
      <c r="B284" s="116"/>
      <c r="C284" s="120"/>
      <c r="D284" s="98"/>
      <c r="E284" s="124"/>
      <c r="F284" s="135"/>
      <c r="G284" s="135"/>
      <c r="H284" s="11">
        <v>824</v>
      </c>
      <c r="I284" s="94">
        <v>282</v>
      </c>
      <c r="J284" s="94">
        <v>282</v>
      </c>
      <c r="K284" s="94">
        <v>282</v>
      </c>
    </row>
    <row r="285" spans="1:11" x14ac:dyDescent="0.25">
      <c r="A285" s="111"/>
      <c r="B285" s="116"/>
      <c r="C285" s="120"/>
      <c r="D285" s="98"/>
      <c r="E285" s="124"/>
      <c r="F285" s="135"/>
      <c r="G285" s="135"/>
      <c r="H285" s="11" t="s">
        <v>56</v>
      </c>
      <c r="I285" s="95"/>
      <c r="J285" s="95"/>
      <c r="K285" s="95"/>
    </row>
    <row r="286" spans="1:11" x14ac:dyDescent="0.25">
      <c r="A286" s="111"/>
      <c r="B286" s="116"/>
      <c r="C286" s="120"/>
      <c r="D286" s="98"/>
      <c r="E286" s="124"/>
      <c r="F286" s="135"/>
      <c r="G286" s="135"/>
      <c r="H286" s="11" t="s">
        <v>53</v>
      </c>
      <c r="I286" s="95"/>
      <c r="J286" s="95"/>
      <c r="K286" s="95"/>
    </row>
    <row r="287" spans="1:11" ht="15.75" thickBot="1" x14ac:dyDescent="0.3">
      <c r="A287" s="111"/>
      <c r="B287" s="116"/>
      <c r="C287" s="120"/>
      <c r="D287" s="98"/>
      <c r="E287" s="124"/>
      <c r="F287" s="135"/>
      <c r="G287" s="135"/>
      <c r="H287" s="12">
        <v>300</v>
      </c>
      <c r="I287" s="96"/>
      <c r="J287" s="96"/>
      <c r="K287" s="96"/>
    </row>
    <row r="288" spans="1:11" x14ac:dyDescent="0.25">
      <c r="A288" s="111"/>
      <c r="B288" s="116"/>
      <c r="C288" s="120"/>
      <c r="D288" s="98"/>
      <c r="E288" s="124"/>
      <c r="F288" s="135"/>
      <c r="G288" s="135"/>
      <c r="H288" s="11">
        <v>824</v>
      </c>
      <c r="I288" s="94">
        <v>377.37700000000001</v>
      </c>
      <c r="J288" s="94">
        <v>377.37700000000001</v>
      </c>
      <c r="K288" s="94">
        <v>377.37700000000001</v>
      </c>
    </row>
    <row r="289" spans="1:11" x14ac:dyDescent="0.25">
      <c r="A289" s="111"/>
      <c r="B289" s="116"/>
      <c r="C289" s="120"/>
      <c r="D289" s="98"/>
      <c r="E289" s="124"/>
      <c r="F289" s="135"/>
      <c r="G289" s="135"/>
      <c r="H289" s="11" t="s">
        <v>56</v>
      </c>
      <c r="I289" s="95"/>
      <c r="J289" s="95"/>
      <c r="K289" s="95"/>
    </row>
    <row r="290" spans="1:11" x14ac:dyDescent="0.25">
      <c r="A290" s="111"/>
      <c r="B290" s="116"/>
      <c r="C290" s="120"/>
      <c r="D290" s="98"/>
      <c r="E290" s="124"/>
      <c r="F290" s="135"/>
      <c r="G290" s="135"/>
      <c r="H290" s="11" t="s">
        <v>53</v>
      </c>
      <c r="I290" s="95"/>
      <c r="J290" s="95"/>
      <c r="K290" s="95"/>
    </row>
    <row r="291" spans="1:11" ht="15.75" thickBot="1" x14ac:dyDescent="0.3">
      <c r="A291" s="111"/>
      <c r="B291" s="116"/>
      <c r="C291" s="120"/>
      <c r="D291" s="98"/>
      <c r="E291" s="124"/>
      <c r="F291" s="135"/>
      <c r="G291" s="135"/>
      <c r="H291" s="12">
        <v>800</v>
      </c>
      <c r="I291" s="96"/>
      <c r="J291" s="96"/>
      <c r="K291" s="96"/>
    </row>
    <row r="292" spans="1:11" ht="15.75" thickBot="1" x14ac:dyDescent="0.3">
      <c r="A292" s="111"/>
      <c r="B292" s="116"/>
      <c r="C292" s="120"/>
      <c r="D292" s="98"/>
      <c r="E292" s="124"/>
      <c r="F292" s="135"/>
      <c r="G292" s="135"/>
      <c r="H292" s="12">
        <v>824</v>
      </c>
      <c r="I292" s="20">
        <f>I293+I298</f>
        <v>300.3</v>
      </c>
      <c r="J292" s="20">
        <f t="shared" ref="J292:K292" si="6">J293+J298</f>
        <v>300.3</v>
      </c>
      <c r="K292" s="20">
        <f t="shared" si="6"/>
        <v>300.3</v>
      </c>
    </row>
    <row r="293" spans="1:11" x14ac:dyDescent="0.25">
      <c r="A293" s="111"/>
      <c r="B293" s="116"/>
      <c r="C293" s="120"/>
      <c r="D293" s="98"/>
      <c r="E293" s="124"/>
      <c r="F293" s="135"/>
      <c r="G293" s="135"/>
      <c r="H293" s="11">
        <v>824</v>
      </c>
      <c r="I293" s="94">
        <v>0.3</v>
      </c>
      <c r="J293" s="94">
        <v>0.3</v>
      </c>
      <c r="K293" s="94">
        <v>0.3</v>
      </c>
    </row>
    <row r="294" spans="1:11" x14ac:dyDescent="0.25">
      <c r="A294" s="111"/>
      <c r="B294" s="116"/>
      <c r="C294" s="120"/>
      <c r="D294" s="98"/>
      <c r="E294" s="124"/>
      <c r="F294" s="135"/>
      <c r="G294" s="135"/>
      <c r="H294" s="11">
        <v>1003</v>
      </c>
      <c r="I294" s="95"/>
      <c r="J294" s="95"/>
      <c r="K294" s="95"/>
    </row>
    <row r="295" spans="1:11" x14ac:dyDescent="0.25">
      <c r="A295" s="111"/>
      <c r="B295" s="116"/>
      <c r="C295" s="120"/>
      <c r="D295" s="98"/>
      <c r="E295" s="124"/>
      <c r="F295" s="135"/>
      <c r="G295" s="135"/>
      <c r="H295" s="11" t="s">
        <v>52</v>
      </c>
      <c r="I295" s="95"/>
      <c r="J295" s="95"/>
      <c r="K295" s="95"/>
    </row>
    <row r="296" spans="1:11" ht="14.25" customHeight="1" x14ac:dyDescent="0.25">
      <c r="A296" s="111"/>
      <c r="B296" s="116"/>
      <c r="C296" s="120"/>
      <c r="D296" s="98"/>
      <c r="E296" s="124"/>
      <c r="F296" s="135"/>
      <c r="G296" s="135"/>
      <c r="H296" s="11">
        <v>200</v>
      </c>
      <c r="I296" s="95"/>
      <c r="J296" s="95"/>
      <c r="K296" s="95"/>
    </row>
    <row r="297" spans="1:11" ht="24" customHeight="1" thickBot="1" x14ac:dyDescent="0.3">
      <c r="A297" s="111"/>
      <c r="B297" s="116"/>
      <c r="C297" s="120"/>
      <c r="D297" s="98"/>
      <c r="E297" s="124"/>
      <c r="F297" s="135"/>
      <c r="G297" s="135"/>
      <c r="H297" s="12"/>
      <c r="I297" s="96"/>
      <c r="J297" s="96"/>
      <c r="K297" s="96"/>
    </row>
    <row r="298" spans="1:11" x14ac:dyDescent="0.25">
      <c r="A298" s="111"/>
      <c r="B298" s="116"/>
      <c r="C298" s="120"/>
      <c r="D298" s="98"/>
      <c r="E298" s="124"/>
      <c r="F298" s="135"/>
      <c r="G298" s="135"/>
      <c r="H298" s="11">
        <v>824</v>
      </c>
      <c r="I298" s="94">
        <v>300</v>
      </c>
      <c r="J298" s="94">
        <v>300</v>
      </c>
      <c r="K298" s="94">
        <v>300</v>
      </c>
    </row>
    <row r="299" spans="1:11" x14ac:dyDescent="0.25">
      <c r="A299" s="111"/>
      <c r="B299" s="116"/>
      <c r="C299" s="120"/>
      <c r="D299" s="98"/>
      <c r="E299" s="124"/>
      <c r="F299" s="135"/>
      <c r="G299" s="135"/>
      <c r="H299" s="11">
        <v>1003</v>
      </c>
      <c r="I299" s="95"/>
      <c r="J299" s="95"/>
      <c r="K299" s="95"/>
    </row>
    <row r="300" spans="1:11" x14ac:dyDescent="0.25">
      <c r="A300" s="111"/>
      <c r="B300" s="116"/>
      <c r="C300" s="120"/>
      <c r="D300" s="98"/>
      <c r="E300" s="124"/>
      <c r="F300" s="135"/>
      <c r="G300" s="135"/>
      <c r="H300" s="11" t="s">
        <v>52</v>
      </c>
      <c r="I300" s="95"/>
      <c r="J300" s="95"/>
      <c r="K300" s="95"/>
    </row>
    <row r="301" spans="1:11" x14ac:dyDescent="0.25">
      <c r="A301" s="111"/>
      <c r="B301" s="116"/>
      <c r="C301" s="120"/>
      <c r="D301" s="98"/>
      <c r="E301" s="124"/>
      <c r="F301" s="135"/>
      <c r="G301" s="135"/>
      <c r="H301" s="11">
        <v>300</v>
      </c>
      <c r="I301" s="95"/>
      <c r="J301" s="95"/>
      <c r="K301" s="95"/>
    </row>
    <row r="302" spans="1:11" ht="15.75" thickBot="1" x14ac:dyDescent="0.3">
      <c r="A302" s="112"/>
      <c r="B302" s="117"/>
      <c r="C302" s="109"/>
      <c r="D302" s="99"/>
      <c r="E302" s="119"/>
      <c r="F302" s="136"/>
      <c r="G302" s="136"/>
      <c r="H302" s="12"/>
      <c r="I302" s="96"/>
      <c r="J302" s="96"/>
      <c r="K302" s="96"/>
    </row>
    <row r="303" spans="1:11" ht="57" customHeight="1" thickBot="1" x14ac:dyDescent="0.3">
      <c r="A303" s="100" t="s">
        <v>184</v>
      </c>
      <c r="B303" s="118" t="s">
        <v>128</v>
      </c>
      <c r="C303" s="108" t="s">
        <v>18</v>
      </c>
      <c r="D303" s="97" t="s">
        <v>34</v>
      </c>
      <c r="E303" s="108" t="s">
        <v>16</v>
      </c>
      <c r="F303" s="108" t="s">
        <v>16</v>
      </c>
      <c r="G303" s="125">
        <v>44561</v>
      </c>
      <c r="H303" s="100" t="s">
        <v>16</v>
      </c>
      <c r="I303" s="94" t="s">
        <v>16</v>
      </c>
      <c r="J303" s="94" t="s">
        <v>16</v>
      </c>
      <c r="K303" s="94" t="s">
        <v>16</v>
      </c>
    </row>
    <row r="304" spans="1:11" ht="15.75" hidden="1" thickBot="1" x14ac:dyDescent="0.3">
      <c r="A304" s="102"/>
      <c r="B304" s="119"/>
      <c r="C304" s="109"/>
      <c r="D304" s="99"/>
      <c r="E304" s="109"/>
      <c r="F304" s="109"/>
      <c r="G304" s="126"/>
      <c r="H304" s="102"/>
      <c r="I304" s="96"/>
      <c r="J304" s="96"/>
      <c r="K304" s="96"/>
    </row>
    <row r="305" spans="1:11" ht="47.25" customHeight="1" x14ac:dyDescent="0.25">
      <c r="A305" s="100" t="s">
        <v>185</v>
      </c>
      <c r="B305" s="115" t="s">
        <v>129</v>
      </c>
      <c r="C305" s="108" t="s">
        <v>18</v>
      </c>
      <c r="D305" s="97" t="s">
        <v>34</v>
      </c>
      <c r="E305" s="108" t="s">
        <v>16</v>
      </c>
      <c r="F305" s="108" t="s">
        <v>16</v>
      </c>
      <c r="G305" s="125">
        <v>44926</v>
      </c>
      <c r="H305" s="100" t="s">
        <v>16</v>
      </c>
      <c r="I305" s="94" t="s">
        <v>16</v>
      </c>
      <c r="J305" s="94" t="s">
        <v>16</v>
      </c>
      <c r="K305" s="94" t="s">
        <v>16</v>
      </c>
    </row>
    <row r="306" spans="1:11" ht="15.75" thickBot="1" x14ac:dyDescent="0.3">
      <c r="A306" s="102"/>
      <c r="B306" s="117"/>
      <c r="C306" s="109"/>
      <c r="D306" s="99"/>
      <c r="E306" s="109"/>
      <c r="F306" s="109"/>
      <c r="G306" s="126"/>
      <c r="H306" s="102"/>
      <c r="I306" s="96"/>
      <c r="J306" s="96"/>
      <c r="K306" s="96"/>
    </row>
    <row r="307" spans="1:11" ht="56.25" customHeight="1" x14ac:dyDescent="0.25">
      <c r="A307" s="100" t="s">
        <v>186</v>
      </c>
      <c r="B307" s="115" t="s">
        <v>130</v>
      </c>
      <c r="C307" s="108" t="s">
        <v>18</v>
      </c>
      <c r="D307" s="97" t="s">
        <v>34</v>
      </c>
      <c r="E307" s="108" t="s">
        <v>16</v>
      </c>
      <c r="F307" s="108" t="s">
        <v>16</v>
      </c>
      <c r="G307" s="125">
        <v>45291</v>
      </c>
      <c r="H307" s="100" t="s">
        <v>16</v>
      </c>
      <c r="I307" s="94" t="s">
        <v>16</v>
      </c>
      <c r="J307" s="94" t="s">
        <v>16</v>
      </c>
      <c r="K307" s="94" t="s">
        <v>16</v>
      </c>
    </row>
    <row r="308" spans="1:11" ht="5.25" customHeight="1" thickBot="1" x14ac:dyDescent="0.3">
      <c r="A308" s="102"/>
      <c r="B308" s="117"/>
      <c r="C308" s="109"/>
      <c r="D308" s="99"/>
      <c r="E308" s="109"/>
      <c r="F308" s="109"/>
      <c r="G308" s="131"/>
      <c r="H308" s="102"/>
      <c r="I308" s="96"/>
      <c r="J308" s="96"/>
      <c r="K308" s="96"/>
    </row>
    <row r="309" spans="1:11" ht="72" customHeight="1" thickBot="1" x14ac:dyDescent="0.3">
      <c r="A309" s="110" t="s">
        <v>187</v>
      </c>
      <c r="B309" s="115" t="s">
        <v>50</v>
      </c>
      <c r="C309" s="108"/>
      <c r="D309" s="97" t="s">
        <v>34</v>
      </c>
      <c r="E309" s="118" t="s">
        <v>27</v>
      </c>
      <c r="F309" s="132">
        <v>2021</v>
      </c>
      <c r="G309" s="127">
        <v>2023</v>
      </c>
      <c r="H309" s="129" t="s">
        <v>16</v>
      </c>
      <c r="I309" s="94" t="s">
        <v>16</v>
      </c>
      <c r="J309" s="94" t="s">
        <v>16</v>
      </c>
      <c r="K309" s="94" t="s">
        <v>16</v>
      </c>
    </row>
    <row r="310" spans="1:11" ht="15.75" hidden="1" thickBot="1" x14ac:dyDescent="0.3">
      <c r="A310" s="112"/>
      <c r="B310" s="117"/>
      <c r="C310" s="109"/>
      <c r="D310" s="99"/>
      <c r="E310" s="119"/>
      <c r="F310" s="133"/>
      <c r="G310" s="128"/>
      <c r="H310" s="130"/>
      <c r="I310" s="96"/>
      <c r="J310" s="96"/>
      <c r="K310" s="96"/>
    </row>
    <row r="311" spans="1:11" ht="42.75" customHeight="1" x14ac:dyDescent="0.25">
      <c r="A311" s="100" t="s">
        <v>188</v>
      </c>
      <c r="B311" s="115" t="s">
        <v>131</v>
      </c>
      <c r="C311" s="108" t="s">
        <v>18</v>
      </c>
      <c r="D311" s="97" t="s">
        <v>34</v>
      </c>
      <c r="E311" s="108" t="s">
        <v>16</v>
      </c>
      <c r="F311" s="108" t="s">
        <v>16</v>
      </c>
      <c r="G311" s="44">
        <v>44256</v>
      </c>
      <c r="H311" s="100" t="s">
        <v>16</v>
      </c>
      <c r="I311" s="94" t="s">
        <v>16</v>
      </c>
      <c r="J311" s="94" t="s">
        <v>16</v>
      </c>
      <c r="K311" s="94" t="s">
        <v>16</v>
      </c>
    </row>
    <row r="312" spans="1:11" x14ac:dyDescent="0.25">
      <c r="A312" s="101"/>
      <c r="B312" s="116"/>
      <c r="C312" s="120"/>
      <c r="D312" s="98"/>
      <c r="E312" s="120"/>
      <c r="F312" s="120"/>
      <c r="G312" s="6">
        <v>44440</v>
      </c>
      <c r="H312" s="101"/>
      <c r="I312" s="95"/>
      <c r="J312" s="95"/>
      <c r="K312" s="95"/>
    </row>
    <row r="313" spans="1:11" x14ac:dyDescent="0.25">
      <c r="A313" s="101"/>
      <c r="B313" s="116"/>
      <c r="C313" s="120"/>
      <c r="D313" s="98"/>
      <c r="E313" s="120"/>
      <c r="F313" s="120"/>
      <c r="G313" s="1"/>
      <c r="H313" s="101"/>
      <c r="I313" s="95"/>
      <c r="J313" s="95"/>
      <c r="K313" s="95"/>
    </row>
    <row r="314" spans="1:11" ht="15.75" thickBot="1" x14ac:dyDescent="0.3">
      <c r="A314" s="102"/>
      <c r="B314" s="117"/>
      <c r="C314" s="109"/>
      <c r="D314" s="99"/>
      <c r="E314" s="109"/>
      <c r="F314" s="109"/>
      <c r="G314" s="3"/>
      <c r="H314" s="102"/>
      <c r="I314" s="96"/>
      <c r="J314" s="96"/>
      <c r="K314" s="96"/>
    </row>
    <row r="315" spans="1:11" ht="40.5" customHeight="1" x14ac:dyDescent="0.25">
      <c r="A315" s="100" t="s">
        <v>189</v>
      </c>
      <c r="B315" s="115" t="s">
        <v>132</v>
      </c>
      <c r="C315" s="108" t="s">
        <v>18</v>
      </c>
      <c r="D315" s="97" t="s">
        <v>34</v>
      </c>
      <c r="E315" s="108" t="s">
        <v>16</v>
      </c>
      <c r="F315" s="108" t="s">
        <v>16</v>
      </c>
      <c r="G315" s="6">
        <v>44621</v>
      </c>
      <c r="H315" s="100" t="s">
        <v>16</v>
      </c>
      <c r="I315" s="94" t="s">
        <v>16</v>
      </c>
      <c r="J315" s="94" t="s">
        <v>16</v>
      </c>
      <c r="K315" s="94" t="s">
        <v>16</v>
      </c>
    </row>
    <row r="316" spans="1:11" x14ac:dyDescent="0.25">
      <c r="A316" s="101"/>
      <c r="B316" s="116"/>
      <c r="C316" s="120"/>
      <c r="D316" s="98"/>
      <c r="E316" s="120"/>
      <c r="F316" s="120"/>
      <c r="G316" s="6">
        <v>44805</v>
      </c>
      <c r="H316" s="101"/>
      <c r="I316" s="95"/>
      <c r="J316" s="95"/>
      <c r="K316" s="95"/>
    </row>
    <row r="317" spans="1:11" x14ac:dyDescent="0.25">
      <c r="A317" s="101"/>
      <c r="B317" s="116"/>
      <c r="C317" s="120"/>
      <c r="D317" s="98"/>
      <c r="E317" s="120"/>
      <c r="F317" s="120"/>
      <c r="G317" s="4"/>
      <c r="H317" s="101"/>
      <c r="I317" s="95"/>
      <c r="J317" s="95"/>
      <c r="K317" s="95"/>
    </row>
    <row r="318" spans="1:11" ht="15.75" thickBot="1" x14ac:dyDescent="0.3">
      <c r="A318" s="102"/>
      <c r="B318" s="117"/>
      <c r="C318" s="109"/>
      <c r="D318" s="99"/>
      <c r="E318" s="109"/>
      <c r="F318" s="109"/>
      <c r="G318" s="5"/>
      <c r="H318" s="102"/>
      <c r="I318" s="96"/>
      <c r="J318" s="96"/>
      <c r="K318" s="96"/>
    </row>
    <row r="319" spans="1:11" ht="51" customHeight="1" x14ac:dyDescent="0.25">
      <c r="A319" s="100" t="s">
        <v>190</v>
      </c>
      <c r="B319" s="115" t="s">
        <v>133</v>
      </c>
      <c r="C319" s="108" t="s">
        <v>18</v>
      </c>
      <c r="D319" s="97" t="s">
        <v>34</v>
      </c>
      <c r="E319" s="108" t="s">
        <v>16</v>
      </c>
      <c r="F319" s="108" t="s">
        <v>16</v>
      </c>
      <c r="G319" s="6">
        <v>44986</v>
      </c>
      <c r="H319" s="100" t="s">
        <v>16</v>
      </c>
      <c r="I319" s="94" t="s">
        <v>16</v>
      </c>
      <c r="J319" s="94" t="s">
        <v>16</v>
      </c>
      <c r="K319" s="94" t="s">
        <v>16</v>
      </c>
    </row>
    <row r="320" spans="1:11" x14ac:dyDescent="0.25">
      <c r="A320" s="101"/>
      <c r="B320" s="116"/>
      <c r="C320" s="120"/>
      <c r="D320" s="98"/>
      <c r="E320" s="120"/>
      <c r="F320" s="120"/>
      <c r="G320" s="6">
        <v>45170</v>
      </c>
      <c r="H320" s="101"/>
      <c r="I320" s="95"/>
      <c r="J320" s="95"/>
      <c r="K320" s="95"/>
    </row>
    <row r="321" spans="1:11" x14ac:dyDescent="0.25">
      <c r="A321" s="101"/>
      <c r="B321" s="116"/>
      <c r="C321" s="120"/>
      <c r="D321" s="98"/>
      <c r="E321" s="120"/>
      <c r="F321" s="120"/>
      <c r="G321" s="1"/>
      <c r="H321" s="101"/>
      <c r="I321" s="95"/>
      <c r="J321" s="95"/>
      <c r="K321" s="95"/>
    </row>
    <row r="322" spans="1:11" ht="15.75" thickBot="1" x14ac:dyDescent="0.3">
      <c r="A322" s="102"/>
      <c r="B322" s="117"/>
      <c r="C322" s="109"/>
      <c r="D322" s="99"/>
      <c r="E322" s="109"/>
      <c r="F322" s="109"/>
      <c r="G322" s="3"/>
      <c r="H322" s="102"/>
      <c r="I322" s="96"/>
      <c r="J322" s="96"/>
      <c r="K322" s="96"/>
    </row>
    <row r="323" spans="1:11" x14ac:dyDescent="0.25">
      <c r="A323" s="18"/>
    </row>
  </sheetData>
  <mergeCells count="763">
    <mergeCell ref="E70:E72"/>
    <mergeCell ref="F70:F72"/>
    <mergeCell ref="C41:C42"/>
    <mergeCell ref="G64:G66"/>
    <mergeCell ref="D124:D126"/>
    <mergeCell ref="J38:J40"/>
    <mergeCell ref="K38:K40"/>
    <mergeCell ref="H38:H40"/>
    <mergeCell ref="I38:I40"/>
    <mergeCell ref="G38:G40"/>
    <mergeCell ref="K50:K53"/>
    <mergeCell ref="J46:J49"/>
    <mergeCell ref="J41:J42"/>
    <mergeCell ref="K41:K42"/>
    <mergeCell ref="I50:I53"/>
    <mergeCell ref="H64:H66"/>
    <mergeCell ref="I64:I66"/>
    <mergeCell ref="J64:J66"/>
    <mergeCell ref="K64:K66"/>
    <mergeCell ref="J70:J72"/>
    <mergeCell ref="K70:K72"/>
    <mergeCell ref="J73:J75"/>
    <mergeCell ref="J61:J63"/>
    <mergeCell ref="K61:K63"/>
    <mergeCell ref="K160:K163"/>
    <mergeCell ref="K130:K131"/>
    <mergeCell ref="K139:K140"/>
    <mergeCell ref="I139:I140"/>
    <mergeCell ref="J139:J140"/>
    <mergeCell ref="K156:K159"/>
    <mergeCell ref="K132:K135"/>
    <mergeCell ref="I141:I142"/>
    <mergeCell ref="J141:J142"/>
    <mergeCell ref="K141:K142"/>
    <mergeCell ref="I144:I147"/>
    <mergeCell ref="J144:J147"/>
    <mergeCell ref="K144:K147"/>
    <mergeCell ref="I148:I151"/>
    <mergeCell ref="J148:J151"/>
    <mergeCell ref="K148:K151"/>
    <mergeCell ref="K152:K155"/>
    <mergeCell ref="K22:K23"/>
    <mergeCell ref="K20:K21"/>
    <mergeCell ref="J18:J19"/>
    <mergeCell ref="K18:K19"/>
    <mergeCell ref="J20:J21"/>
    <mergeCell ref="A22:A23"/>
    <mergeCell ref="B22:B23"/>
    <mergeCell ref="C22:C23"/>
    <mergeCell ref="E22:E23"/>
    <mergeCell ref="H22:H23"/>
    <mergeCell ref="I22:I23"/>
    <mergeCell ref="J22:J23"/>
    <mergeCell ref="E18:E19"/>
    <mergeCell ref="F18:F19"/>
    <mergeCell ref="G18:G19"/>
    <mergeCell ref="B18:B19"/>
    <mergeCell ref="D20:D21"/>
    <mergeCell ref="I13:I16"/>
    <mergeCell ref="H20:H21"/>
    <mergeCell ref="I20:I21"/>
    <mergeCell ref="J13:J16"/>
    <mergeCell ref="K13:K16"/>
    <mergeCell ref="I10:K12"/>
    <mergeCell ref="A10:A16"/>
    <mergeCell ref="C10:C16"/>
    <mergeCell ref="E10:E16"/>
    <mergeCell ref="F10:F16"/>
    <mergeCell ref="G10:G16"/>
    <mergeCell ref="H10:H12"/>
    <mergeCell ref="B10:B16"/>
    <mergeCell ref="H18:H19"/>
    <mergeCell ref="I18:I19"/>
    <mergeCell ref="A20:A21"/>
    <mergeCell ref="B20:B21"/>
    <mergeCell ref="C20:C21"/>
    <mergeCell ref="E20:E21"/>
    <mergeCell ref="F20:F21"/>
    <mergeCell ref="G20:G21"/>
    <mergeCell ref="A18:A19"/>
    <mergeCell ref="C18:C19"/>
    <mergeCell ref="D18:D19"/>
    <mergeCell ref="I25:I29"/>
    <mergeCell ref="J25:J29"/>
    <mergeCell ref="K25:K29"/>
    <mergeCell ref="I30:I33"/>
    <mergeCell ref="J30:J33"/>
    <mergeCell ref="K30:K33"/>
    <mergeCell ref="I34:I37"/>
    <mergeCell ref="J34:J37"/>
    <mergeCell ref="K34:K37"/>
    <mergeCell ref="A24:A37"/>
    <mergeCell ref="C24:C37"/>
    <mergeCell ref="D24:D37"/>
    <mergeCell ref="E24:E37"/>
    <mergeCell ref="B38:B40"/>
    <mergeCell ref="B24:B37"/>
    <mergeCell ref="F22:F23"/>
    <mergeCell ref="G22:G23"/>
    <mergeCell ref="D22:D23"/>
    <mergeCell ref="A38:A40"/>
    <mergeCell ref="D38:D40"/>
    <mergeCell ref="E38:E40"/>
    <mergeCell ref="F38:F40"/>
    <mergeCell ref="C38:C40"/>
    <mergeCell ref="A45:A57"/>
    <mergeCell ref="C45:C57"/>
    <mergeCell ref="E45:E57"/>
    <mergeCell ref="I46:I49"/>
    <mergeCell ref="H41:H42"/>
    <mergeCell ref="I41:I42"/>
    <mergeCell ref="A43:A44"/>
    <mergeCell ref="B43:B44"/>
    <mergeCell ref="C43:C44"/>
    <mergeCell ref="D43:D44"/>
    <mergeCell ref="A41:A42"/>
    <mergeCell ref="D41:D42"/>
    <mergeCell ref="E41:E42"/>
    <mergeCell ref="F41:F42"/>
    <mergeCell ref="B41:B42"/>
    <mergeCell ref="G41:G42"/>
    <mergeCell ref="G43:G44"/>
    <mergeCell ref="H43:H44"/>
    <mergeCell ref="I43:I44"/>
    <mergeCell ref="J43:J44"/>
    <mergeCell ref="K43:K44"/>
    <mergeCell ref="B45:B57"/>
    <mergeCell ref="D45:D57"/>
    <mergeCell ref="B58:B60"/>
    <mergeCell ref="B61:B63"/>
    <mergeCell ref="D61:D63"/>
    <mergeCell ref="D58:D60"/>
    <mergeCell ref="E43:E44"/>
    <mergeCell ref="F43:F44"/>
    <mergeCell ref="I54:I57"/>
    <mergeCell ref="J54:J57"/>
    <mergeCell ref="K54:K57"/>
    <mergeCell ref="K46:K49"/>
    <mergeCell ref="J50:J53"/>
    <mergeCell ref="J58:J60"/>
    <mergeCell ref="K58:K60"/>
    <mergeCell ref="A58:A60"/>
    <mergeCell ref="C58:C60"/>
    <mergeCell ref="E58:E60"/>
    <mergeCell ref="F58:F60"/>
    <mergeCell ref="G58:G60"/>
    <mergeCell ref="H58:H60"/>
    <mergeCell ref="I58:I60"/>
    <mergeCell ref="A64:A66"/>
    <mergeCell ref="C64:C66"/>
    <mergeCell ref="E64:E66"/>
    <mergeCell ref="F64:F66"/>
    <mergeCell ref="A61:A63"/>
    <mergeCell ref="C61:C63"/>
    <mergeCell ref="E61:E63"/>
    <mergeCell ref="F61:F63"/>
    <mergeCell ref="G61:G63"/>
    <mergeCell ref="H61:H63"/>
    <mergeCell ref="I61:I63"/>
    <mergeCell ref="B64:B66"/>
    <mergeCell ref="D64:D66"/>
    <mergeCell ref="A76:A79"/>
    <mergeCell ref="G70:G72"/>
    <mergeCell ref="H70:H72"/>
    <mergeCell ref="I70:I72"/>
    <mergeCell ref="A67:A69"/>
    <mergeCell ref="C67:C69"/>
    <mergeCell ref="E67:E69"/>
    <mergeCell ref="F67:F69"/>
    <mergeCell ref="G67:G69"/>
    <mergeCell ref="H67:H69"/>
    <mergeCell ref="B67:B69"/>
    <mergeCell ref="D67:D69"/>
    <mergeCell ref="I67:I69"/>
    <mergeCell ref="D70:D72"/>
    <mergeCell ref="B70:B72"/>
    <mergeCell ref="A73:A75"/>
    <mergeCell ref="C73:C75"/>
    <mergeCell ref="E73:E75"/>
    <mergeCell ref="F73:F75"/>
    <mergeCell ref="G73:G75"/>
    <mergeCell ref="H73:H75"/>
    <mergeCell ref="I73:I75"/>
    <mergeCell ref="A70:A72"/>
    <mergeCell ref="C70:C72"/>
    <mergeCell ref="A80:A83"/>
    <mergeCell ref="C80:C83"/>
    <mergeCell ref="E80:E83"/>
    <mergeCell ref="F80:F83"/>
    <mergeCell ref="G80:G83"/>
    <mergeCell ref="H80:H83"/>
    <mergeCell ref="B80:B83"/>
    <mergeCell ref="D80:D83"/>
    <mergeCell ref="B84:B87"/>
    <mergeCell ref="D84:D87"/>
    <mergeCell ref="A84:A87"/>
    <mergeCell ref="G84:G87"/>
    <mergeCell ref="H84:H87"/>
    <mergeCell ref="D73:D75"/>
    <mergeCell ref="B73:B75"/>
    <mergeCell ref="J88:J90"/>
    <mergeCell ref="I99:I102"/>
    <mergeCell ref="B88:B114"/>
    <mergeCell ref="J99:J102"/>
    <mergeCell ref="C76:C79"/>
    <mergeCell ref="E76:E79"/>
    <mergeCell ref="F76:F79"/>
    <mergeCell ref="G76:G79"/>
    <mergeCell ref="H76:H79"/>
    <mergeCell ref="I76:I79"/>
    <mergeCell ref="J76:J79"/>
    <mergeCell ref="B76:B79"/>
    <mergeCell ref="D76:D79"/>
    <mergeCell ref="I80:I83"/>
    <mergeCell ref="J80:J83"/>
    <mergeCell ref="I107:I110"/>
    <mergeCell ref="C84:C87"/>
    <mergeCell ref="E84:E87"/>
    <mergeCell ref="F84:F87"/>
    <mergeCell ref="I84:I87"/>
    <mergeCell ref="A88:A114"/>
    <mergeCell ref="C88:C114"/>
    <mergeCell ref="D88:D114"/>
    <mergeCell ref="E88:E114"/>
    <mergeCell ref="H88:H90"/>
    <mergeCell ref="I88:I90"/>
    <mergeCell ref="A121:A123"/>
    <mergeCell ref="C121:C123"/>
    <mergeCell ref="D121:D123"/>
    <mergeCell ref="E121:E123"/>
    <mergeCell ref="F121:F123"/>
    <mergeCell ref="G121:G123"/>
    <mergeCell ref="H121:H123"/>
    <mergeCell ref="I121:I123"/>
    <mergeCell ref="B121:B123"/>
    <mergeCell ref="H115:H117"/>
    <mergeCell ref="I115:I117"/>
    <mergeCell ref="A118:A120"/>
    <mergeCell ref="C118:C120"/>
    <mergeCell ref="D118:D120"/>
    <mergeCell ref="E118:E120"/>
    <mergeCell ref="F118:F120"/>
    <mergeCell ref="G118:G120"/>
    <mergeCell ref="A115:A117"/>
    <mergeCell ref="H124:H126"/>
    <mergeCell ref="B124:B126"/>
    <mergeCell ref="E130:E131"/>
    <mergeCell ref="F130:F131"/>
    <mergeCell ref="G130:G131"/>
    <mergeCell ref="A130:A131"/>
    <mergeCell ref="B130:B131"/>
    <mergeCell ref="C130:C131"/>
    <mergeCell ref="E115:E117"/>
    <mergeCell ref="F115:F117"/>
    <mergeCell ref="G115:G117"/>
    <mergeCell ref="B115:B117"/>
    <mergeCell ref="B118:B120"/>
    <mergeCell ref="C115:C117"/>
    <mergeCell ref="A124:A126"/>
    <mergeCell ref="C124:C126"/>
    <mergeCell ref="E124:E126"/>
    <mergeCell ref="F124:F126"/>
    <mergeCell ref="G124:G126"/>
    <mergeCell ref="A139:A140"/>
    <mergeCell ref="C139:C140"/>
    <mergeCell ref="E139:E140"/>
    <mergeCell ref="F139:F140"/>
    <mergeCell ref="G139:G140"/>
    <mergeCell ref="H139:H140"/>
    <mergeCell ref="B152:B155"/>
    <mergeCell ref="D152:D155"/>
    <mergeCell ref="A143:A151"/>
    <mergeCell ref="C143:C151"/>
    <mergeCell ref="E143:E151"/>
    <mergeCell ref="A141:A142"/>
    <mergeCell ref="C141:C142"/>
    <mergeCell ref="E141:E142"/>
    <mergeCell ref="F141:F142"/>
    <mergeCell ref="G141:G142"/>
    <mergeCell ref="H141:H142"/>
    <mergeCell ref="D141:D142"/>
    <mergeCell ref="B141:B142"/>
    <mergeCell ref="A152:A155"/>
    <mergeCell ref="B139:B140"/>
    <mergeCell ref="D139:D140"/>
    <mergeCell ref="B143:B151"/>
    <mergeCell ref="E168:E171"/>
    <mergeCell ref="F168:F171"/>
    <mergeCell ref="G168:G171"/>
    <mergeCell ref="H168:H171"/>
    <mergeCell ref="I168:I171"/>
    <mergeCell ref="J168:J171"/>
    <mergeCell ref="C152:C155"/>
    <mergeCell ref="E152:E155"/>
    <mergeCell ref="F152:F155"/>
    <mergeCell ref="G152:G155"/>
    <mergeCell ref="H152:H155"/>
    <mergeCell ref="I152:I155"/>
    <mergeCell ref="J152:J155"/>
    <mergeCell ref="I156:I159"/>
    <mergeCell ref="J156:J159"/>
    <mergeCell ref="I164:I167"/>
    <mergeCell ref="J164:J167"/>
    <mergeCell ref="F164:F167"/>
    <mergeCell ref="G164:G167"/>
    <mergeCell ref="H164:H167"/>
    <mergeCell ref="J160:J163"/>
    <mergeCell ref="K164:K167"/>
    <mergeCell ref="I160:I163"/>
    <mergeCell ref="D143:D151"/>
    <mergeCell ref="A156:A159"/>
    <mergeCell ref="C156:C159"/>
    <mergeCell ref="E156:E159"/>
    <mergeCell ref="F156:F159"/>
    <mergeCell ref="G156:G159"/>
    <mergeCell ref="H156:H159"/>
    <mergeCell ref="B156:B159"/>
    <mergeCell ref="D156:D159"/>
    <mergeCell ref="B164:B167"/>
    <mergeCell ref="D164:D167"/>
    <mergeCell ref="A160:A163"/>
    <mergeCell ref="C160:C163"/>
    <mergeCell ref="B160:B163"/>
    <mergeCell ref="D160:D163"/>
    <mergeCell ref="E160:E163"/>
    <mergeCell ref="F160:F163"/>
    <mergeCell ref="G160:G163"/>
    <mergeCell ref="H160:H163"/>
    <mergeCell ref="A164:A167"/>
    <mergeCell ref="C164:C167"/>
    <mergeCell ref="E164:E167"/>
    <mergeCell ref="A176:A180"/>
    <mergeCell ref="C176:C180"/>
    <mergeCell ref="E176:E180"/>
    <mergeCell ref="I176:I180"/>
    <mergeCell ref="J176:J180"/>
    <mergeCell ref="K176:K180"/>
    <mergeCell ref="B176:B180"/>
    <mergeCell ref="D176:D180"/>
    <mergeCell ref="K168:K171"/>
    <mergeCell ref="A172:A175"/>
    <mergeCell ref="C172:C175"/>
    <mergeCell ref="E172:E175"/>
    <mergeCell ref="F172:F175"/>
    <mergeCell ref="G172:G175"/>
    <mergeCell ref="H172:H175"/>
    <mergeCell ref="I172:I175"/>
    <mergeCell ref="J172:J175"/>
    <mergeCell ref="K172:K175"/>
    <mergeCell ref="B168:B171"/>
    <mergeCell ref="D168:D171"/>
    <mergeCell ref="B172:B175"/>
    <mergeCell ref="D172:D175"/>
    <mergeCell ref="A168:A171"/>
    <mergeCell ref="C168:C171"/>
    <mergeCell ref="I181:I185"/>
    <mergeCell ref="J181:J185"/>
    <mergeCell ref="K181:K185"/>
    <mergeCell ref="A186:A190"/>
    <mergeCell ref="C186:C190"/>
    <mergeCell ref="E186:E190"/>
    <mergeCell ref="F186:F190"/>
    <mergeCell ref="G186:G190"/>
    <mergeCell ref="H186:H190"/>
    <mergeCell ref="I186:I190"/>
    <mergeCell ref="A181:A185"/>
    <mergeCell ref="C181:C185"/>
    <mergeCell ref="E181:E185"/>
    <mergeCell ref="F181:F185"/>
    <mergeCell ref="G181:G185"/>
    <mergeCell ref="H181:H185"/>
    <mergeCell ref="D181:D185"/>
    <mergeCell ref="B181:B185"/>
    <mergeCell ref="J186:J190"/>
    <mergeCell ref="K186:K190"/>
    <mergeCell ref="D186:D190"/>
    <mergeCell ref="B186:B190"/>
    <mergeCell ref="K191:K195"/>
    <mergeCell ref="A196:A197"/>
    <mergeCell ref="C196:C197"/>
    <mergeCell ref="E196:E197"/>
    <mergeCell ref="F196:F197"/>
    <mergeCell ref="G196:G197"/>
    <mergeCell ref="H196:H197"/>
    <mergeCell ref="I196:I197"/>
    <mergeCell ref="J196:J197"/>
    <mergeCell ref="K196:K197"/>
    <mergeCell ref="A191:A195"/>
    <mergeCell ref="C191:C195"/>
    <mergeCell ref="E191:E195"/>
    <mergeCell ref="F191:F195"/>
    <mergeCell ref="G191:G195"/>
    <mergeCell ref="H191:H195"/>
    <mergeCell ref="I191:I195"/>
    <mergeCell ref="J191:J195"/>
    <mergeCell ref="B191:B195"/>
    <mergeCell ref="D191:D195"/>
    <mergeCell ref="D196:D197"/>
    <mergeCell ref="B196:B197"/>
    <mergeCell ref="I198:I200"/>
    <mergeCell ref="J198:J200"/>
    <mergeCell ref="K198:K200"/>
    <mergeCell ref="A201:A203"/>
    <mergeCell ref="C201:C203"/>
    <mergeCell ref="E201:E203"/>
    <mergeCell ref="F201:F203"/>
    <mergeCell ref="G201:G203"/>
    <mergeCell ref="H201:H203"/>
    <mergeCell ref="I201:I203"/>
    <mergeCell ref="A198:A200"/>
    <mergeCell ref="C198:C200"/>
    <mergeCell ref="E198:E200"/>
    <mergeCell ref="F198:F200"/>
    <mergeCell ref="G198:G200"/>
    <mergeCell ref="H198:H200"/>
    <mergeCell ref="B198:B200"/>
    <mergeCell ref="D198:D200"/>
    <mergeCell ref="J201:J203"/>
    <mergeCell ref="K201:K203"/>
    <mergeCell ref="B201:B203"/>
    <mergeCell ref="D201:D203"/>
    <mergeCell ref="K204:K206"/>
    <mergeCell ref="A207:A208"/>
    <mergeCell ref="C207:C208"/>
    <mergeCell ref="E207:E208"/>
    <mergeCell ref="F207:F208"/>
    <mergeCell ref="G207:G208"/>
    <mergeCell ref="H207:H208"/>
    <mergeCell ref="I207:I208"/>
    <mergeCell ref="J207:J208"/>
    <mergeCell ref="K207:K208"/>
    <mergeCell ref="A204:A206"/>
    <mergeCell ref="C204:C206"/>
    <mergeCell ref="E204:E206"/>
    <mergeCell ref="F204:F206"/>
    <mergeCell ref="G204:G206"/>
    <mergeCell ref="H204:H206"/>
    <mergeCell ref="I204:I206"/>
    <mergeCell ref="J204:J206"/>
    <mergeCell ref="B204:B206"/>
    <mergeCell ref="D204:D206"/>
    <mergeCell ref="D207:D208"/>
    <mergeCell ref="B207:B208"/>
    <mergeCell ref="I209:I212"/>
    <mergeCell ref="J209:J212"/>
    <mergeCell ref="K209:K212"/>
    <mergeCell ref="A213:A216"/>
    <mergeCell ref="C213:C216"/>
    <mergeCell ref="E213:E216"/>
    <mergeCell ref="F213:F216"/>
    <mergeCell ref="G213:G216"/>
    <mergeCell ref="H213:H216"/>
    <mergeCell ref="I213:I216"/>
    <mergeCell ref="A209:A212"/>
    <mergeCell ref="C209:C212"/>
    <mergeCell ref="E209:E212"/>
    <mergeCell ref="F209:F212"/>
    <mergeCell ref="G209:G212"/>
    <mergeCell ref="H209:H212"/>
    <mergeCell ref="D209:D212"/>
    <mergeCell ref="B209:B212"/>
    <mergeCell ref="J213:J216"/>
    <mergeCell ref="K213:K216"/>
    <mergeCell ref="B213:B216"/>
    <mergeCell ref="D213:D216"/>
    <mergeCell ref="K217:K220"/>
    <mergeCell ref="A221:A224"/>
    <mergeCell ref="C221:C224"/>
    <mergeCell ref="E221:E224"/>
    <mergeCell ref="F221:F224"/>
    <mergeCell ref="G221:G224"/>
    <mergeCell ref="H221:H224"/>
    <mergeCell ref="I221:I224"/>
    <mergeCell ref="J221:J224"/>
    <mergeCell ref="K221:K224"/>
    <mergeCell ref="A217:A220"/>
    <mergeCell ref="C217:C220"/>
    <mergeCell ref="E217:E220"/>
    <mergeCell ref="F217:F220"/>
    <mergeCell ref="G217:G220"/>
    <mergeCell ref="H217:H220"/>
    <mergeCell ref="I217:I220"/>
    <mergeCell ref="J217:J220"/>
    <mergeCell ref="B217:B220"/>
    <mergeCell ref="D217:D220"/>
    <mergeCell ref="D221:D224"/>
    <mergeCell ref="B221:B224"/>
    <mergeCell ref="I238:I241"/>
    <mergeCell ref="B225:B245"/>
    <mergeCell ref="D225:D245"/>
    <mergeCell ref="K238:K241"/>
    <mergeCell ref="I242:I245"/>
    <mergeCell ref="J242:J245"/>
    <mergeCell ref="K242:K245"/>
    <mergeCell ref="J226:J229"/>
    <mergeCell ref="K226:K229"/>
    <mergeCell ref="I230:I233"/>
    <mergeCell ref="J230:J233"/>
    <mergeCell ref="K230:K233"/>
    <mergeCell ref="I234:I237"/>
    <mergeCell ref="J234:J237"/>
    <mergeCell ref="K234:K237"/>
    <mergeCell ref="J238:J241"/>
    <mergeCell ref="I226:I229"/>
    <mergeCell ref="A246:A248"/>
    <mergeCell ref="C246:C248"/>
    <mergeCell ref="E246:E248"/>
    <mergeCell ref="F246:F248"/>
    <mergeCell ref="G246:G248"/>
    <mergeCell ref="A225:A245"/>
    <mergeCell ref="C225:C245"/>
    <mergeCell ref="E225:E245"/>
    <mergeCell ref="F225:F245"/>
    <mergeCell ref="G225:G245"/>
    <mergeCell ref="B246:B248"/>
    <mergeCell ref="D246:D248"/>
    <mergeCell ref="A252:A254"/>
    <mergeCell ref="C252:C254"/>
    <mergeCell ref="E252:E254"/>
    <mergeCell ref="F252:F254"/>
    <mergeCell ref="G252:G254"/>
    <mergeCell ref="H252:H254"/>
    <mergeCell ref="I252:I254"/>
    <mergeCell ref="D249:D251"/>
    <mergeCell ref="B249:B251"/>
    <mergeCell ref="A249:A251"/>
    <mergeCell ref="C249:C251"/>
    <mergeCell ref="E249:E251"/>
    <mergeCell ref="F249:F251"/>
    <mergeCell ref="G249:G251"/>
    <mergeCell ref="B252:B254"/>
    <mergeCell ref="H246:H248"/>
    <mergeCell ref="K246:K248"/>
    <mergeCell ref="H249:H251"/>
    <mergeCell ref="J246:J248"/>
    <mergeCell ref="D260:D262"/>
    <mergeCell ref="C255:C256"/>
    <mergeCell ref="E255:E256"/>
    <mergeCell ref="F255:F256"/>
    <mergeCell ref="G255:G256"/>
    <mergeCell ref="H255:H256"/>
    <mergeCell ref="I255:I256"/>
    <mergeCell ref="J255:J256"/>
    <mergeCell ref="I249:I251"/>
    <mergeCell ref="J249:J251"/>
    <mergeCell ref="K255:K256"/>
    <mergeCell ref="D255:D256"/>
    <mergeCell ref="D252:D254"/>
    <mergeCell ref="K252:K254"/>
    <mergeCell ref="K260:K262"/>
    <mergeCell ref="K249:K251"/>
    <mergeCell ref="A263:A266"/>
    <mergeCell ref="C263:C266"/>
    <mergeCell ref="E263:E266"/>
    <mergeCell ref="F263:F266"/>
    <mergeCell ref="G263:G266"/>
    <mergeCell ref="H263:H266"/>
    <mergeCell ref="I263:I266"/>
    <mergeCell ref="J263:J266"/>
    <mergeCell ref="A255:A256"/>
    <mergeCell ref="A260:A262"/>
    <mergeCell ref="C260:C262"/>
    <mergeCell ref="D263:D266"/>
    <mergeCell ref="B263:B266"/>
    <mergeCell ref="B255:B256"/>
    <mergeCell ref="E260:E262"/>
    <mergeCell ref="F260:F262"/>
    <mergeCell ref="G260:G262"/>
    <mergeCell ref="H260:H262"/>
    <mergeCell ref="I260:I262"/>
    <mergeCell ref="J260:J262"/>
    <mergeCell ref="B260:B262"/>
    <mergeCell ref="E275:E276"/>
    <mergeCell ref="F275:F276"/>
    <mergeCell ref="G275:G276"/>
    <mergeCell ref="H275:H276"/>
    <mergeCell ref="I275:I276"/>
    <mergeCell ref="A267:A270"/>
    <mergeCell ref="F267:F270"/>
    <mergeCell ref="G267:G270"/>
    <mergeCell ref="H267:H270"/>
    <mergeCell ref="I267:I270"/>
    <mergeCell ref="B267:B270"/>
    <mergeCell ref="D267:D270"/>
    <mergeCell ref="C267:C270"/>
    <mergeCell ref="A271:A274"/>
    <mergeCell ref="C271:C274"/>
    <mergeCell ref="E271:E274"/>
    <mergeCell ref="F271:F274"/>
    <mergeCell ref="G271:G274"/>
    <mergeCell ref="H271:H274"/>
    <mergeCell ref="I271:I274"/>
    <mergeCell ref="E267:E270"/>
    <mergeCell ref="D271:D274"/>
    <mergeCell ref="B271:B274"/>
    <mergeCell ref="B275:B276"/>
    <mergeCell ref="E305:E306"/>
    <mergeCell ref="F305:F306"/>
    <mergeCell ref="G305:G306"/>
    <mergeCell ref="H305:H306"/>
    <mergeCell ref="I305:I306"/>
    <mergeCell ref="F277:F302"/>
    <mergeCell ref="G277:G302"/>
    <mergeCell ref="H277:H279"/>
    <mergeCell ref="I277:I279"/>
    <mergeCell ref="I288:I291"/>
    <mergeCell ref="I298:I302"/>
    <mergeCell ref="I293:I297"/>
    <mergeCell ref="E277:E302"/>
    <mergeCell ref="I284:I287"/>
    <mergeCell ref="I280:I283"/>
    <mergeCell ref="G309:G310"/>
    <mergeCell ref="H309:H310"/>
    <mergeCell ref="G307:G308"/>
    <mergeCell ref="E311:E314"/>
    <mergeCell ref="F311:F314"/>
    <mergeCell ref="B315:B318"/>
    <mergeCell ref="D315:D318"/>
    <mergeCell ref="H311:H314"/>
    <mergeCell ref="E309:E310"/>
    <mergeCell ref="F309:F310"/>
    <mergeCell ref="H307:H308"/>
    <mergeCell ref="E307:E308"/>
    <mergeCell ref="F307:F308"/>
    <mergeCell ref="I319:I322"/>
    <mergeCell ref="J311:J314"/>
    <mergeCell ref="K311:K314"/>
    <mergeCell ref="A315:A318"/>
    <mergeCell ref="C315:C318"/>
    <mergeCell ref="E315:E318"/>
    <mergeCell ref="F315:F318"/>
    <mergeCell ref="H315:H318"/>
    <mergeCell ref="I315:I318"/>
    <mergeCell ref="J315:J318"/>
    <mergeCell ref="K315:K318"/>
    <mergeCell ref="A319:A322"/>
    <mergeCell ref="C319:C322"/>
    <mergeCell ref="E319:E322"/>
    <mergeCell ref="F319:F322"/>
    <mergeCell ref="H319:H322"/>
    <mergeCell ref="A1:K1"/>
    <mergeCell ref="A2:K2"/>
    <mergeCell ref="A3:K3"/>
    <mergeCell ref="A4:K4"/>
    <mergeCell ref="A7:K7"/>
    <mergeCell ref="A8:K8"/>
    <mergeCell ref="D10:D16"/>
    <mergeCell ref="K303:K304"/>
    <mergeCell ref="A303:A304"/>
    <mergeCell ref="C303:C304"/>
    <mergeCell ref="E303:E304"/>
    <mergeCell ref="F303:F304"/>
    <mergeCell ref="G303:G304"/>
    <mergeCell ref="H303:H304"/>
    <mergeCell ref="C277:C302"/>
    <mergeCell ref="J298:J302"/>
    <mergeCell ref="K76:K79"/>
    <mergeCell ref="K267:K270"/>
    <mergeCell ref="K88:K90"/>
    <mergeCell ref="K80:K83"/>
    <mergeCell ref="J84:J87"/>
    <mergeCell ref="K84:K87"/>
    <mergeCell ref="K284:K287"/>
    <mergeCell ref="K124:K126"/>
    <mergeCell ref="A275:A276"/>
    <mergeCell ref="C275:C276"/>
    <mergeCell ref="B319:B322"/>
    <mergeCell ref="D319:D322"/>
    <mergeCell ref="D307:D308"/>
    <mergeCell ref="B307:B308"/>
    <mergeCell ref="D309:D310"/>
    <mergeCell ref="B309:B310"/>
    <mergeCell ref="B311:B314"/>
    <mergeCell ref="D311:D314"/>
    <mergeCell ref="D303:D304"/>
    <mergeCell ref="B303:B304"/>
    <mergeCell ref="B305:B306"/>
    <mergeCell ref="D305:D306"/>
    <mergeCell ref="C311:C314"/>
    <mergeCell ref="A309:A310"/>
    <mergeCell ref="C309:C310"/>
    <mergeCell ref="A311:A314"/>
    <mergeCell ref="A307:A308"/>
    <mergeCell ref="B277:B302"/>
    <mergeCell ref="D275:D276"/>
    <mergeCell ref="C305:C306"/>
    <mergeCell ref="D277:D302"/>
    <mergeCell ref="K263:K266"/>
    <mergeCell ref="C307:C308"/>
    <mergeCell ref="A277:A302"/>
    <mergeCell ref="A305:A306"/>
    <mergeCell ref="I111:I114"/>
    <mergeCell ref="J319:J322"/>
    <mergeCell ref="J303:J304"/>
    <mergeCell ref="J288:J291"/>
    <mergeCell ref="J252:J254"/>
    <mergeCell ref="I246:I248"/>
    <mergeCell ref="D130:D131"/>
    <mergeCell ref="H130:H131"/>
    <mergeCell ref="I130:I131"/>
    <mergeCell ref="J130:J131"/>
    <mergeCell ref="I124:I126"/>
    <mergeCell ref="J124:J126"/>
    <mergeCell ref="K121:K123"/>
    <mergeCell ref="J121:J123"/>
    <mergeCell ref="K319:K322"/>
    <mergeCell ref="J275:J276"/>
    <mergeCell ref="J293:J297"/>
    <mergeCell ref="K293:K297"/>
    <mergeCell ref="J277:J279"/>
    <mergeCell ref="K277:K279"/>
    <mergeCell ref="J280:J283"/>
    <mergeCell ref="J267:J270"/>
    <mergeCell ref="K298:K302"/>
    <mergeCell ref="I303:I304"/>
    <mergeCell ref="K305:K306"/>
    <mergeCell ref="J305:J306"/>
    <mergeCell ref="I311:I314"/>
    <mergeCell ref="K307:K308"/>
    <mergeCell ref="K275:K276"/>
    <mergeCell ref="J271:J274"/>
    <mergeCell ref="I309:I310"/>
    <mergeCell ref="J309:J310"/>
    <mergeCell ref="K309:K310"/>
    <mergeCell ref="K271:K274"/>
    <mergeCell ref="K280:K283"/>
    <mergeCell ref="K288:K291"/>
    <mergeCell ref="I307:I308"/>
    <mergeCell ref="J307:J308"/>
    <mergeCell ref="J284:J287"/>
    <mergeCell ref="J67:J69"/>
    <mergeCell ref="K67:K69"/>
    <mergeCell ref="K73:K75"/>
    <mergeCell ref="D115:D117"/>
    <mergeCell ref="H118:H120"/>
    <mergeCell ref="K99:K102"/>
    <mergeCell ref="I103:I106"/>
    <mergeCell ref="J103:J106"/>
    <mergeCell ref="K103:K106"/>
    <mergeCell ref="I91:I94"/>
    <mergeCell ref="J91:J94"/>
    <mergeCell ref="J95:J98"/>
    <mergeCell ref="K95:K98"/>
    <mergeCell ref="J107:J110"/>
    <mergeCell ref="K107:K110"/>
    <mergeCell ref="K111:K114"/>
    <mergeCell ref="J111:J114"/>
    <mergeCell ref="K91:K94"/>
    <mergeCell ref="I95:I98"/>
    <mergeCell ref="J115:J117"/>
    <mergeCell ref="K115:K117"/>
    <mergeCell ref="K118:K120"/>
    <mergeCell ref="I118:I120"/>
    <mergeCell ref="J118:J120"/>
    <mergeCell ref="B132:B135"/>
    <mergeCell ref="A132:A135"/>
    <mergeCell ref="C132:C135"/>
    <mergeCell ref="D132:D135"/>
    <mergeCell ref="E132:E135"/>
    <mergeCell ref="F132:F133"/>
    <mergeCell ref="G132:G133"/>
    <mergeCell ref="I132:I135"/>
    <mergeCell ref="J132:J135"/>
  </mergeCells>
  <printOptions horizontalCentered="1"/>
  <pageMargins left="0.31496062992125984" right="0.31496062992125984" top="0.35433070866141736" bottom="0.35433070866141736" header="0" footer="0"/>
  <pageSetup paperSize="9" scale="74" fitToHeight="0" orientation="landscape" r:id="rId1"/>
  <headerFooter>
    <oddHeader>&amp;CСтраница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Борзосекова</dc:creator>
  <cp:lastModifiedBy>Желудева А.И.</cp:lastModifiedBy>
  <cp:lastPrinted>2021-06-24T08:07:40Z</cp:lastPrinted>
  <dcterms:created xsi:type="dcterms:W3CDTF">2020-01-27T09:18:21Z</dcterms:created>
  <dcterms:modified xsi:type="dcterms:W3CDTF">2021-06-24T08:07:44Z</dcterms:modified>
</cp:coreProperties>
</file>