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300" windowWidth="15570" windowHeight="12090" tabRatio="812"/>
  </bookViews>
  <sheets>
    <sheet name="01.01.2025" sheetId="5" r:id="rId1"/>
  </sheets>
  <definedNames>
    <definedName name="_xlnm.Print_Titles" localSheetId="0">'01.01.2025'!$9:$12</definedName>
    <definedName name="_xlnm.Print_Area" localSheetId="0">'01.01.2025'!$A$1:$L$54</definedName>
  </definedNames>
  <calcPr calcId="152511"/>
</workbook>
</file>

<file path=xl/calcChain.xml><?xml version="1.0" encoding="utf-8"?>
<calcChain xmlns="http://schemas.openxmlformats.org/spreadsheetml/2006/main">
  <c r="I34" i="5" l="1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13" i="5"/>
  <c r="E30" i="5"/>
  <c r="E31" i="5"/>
  <c r="E32" i="5"/>
  <c r="E33" i="5"/>
  <c r="E29" i="5"/>
  <c r="E14" i="5"/>
  <c r="E15" i="5"/>
  <c r="E16" i="5"/>
  <c r="E17" i="5"/>
  <c r="E18" i="5"/>
  <c r="E19" i="5"/>
  <c r="E20" i="5"/>
  <c r="E21" i="5"/>
  <c r="E23" i="5"/>
  <c r="E24" i="5"/>
  <c r="E26" i="5"/>
  <c r="E27" i="5"/>
  <c r="G14" i="5"/>
  <c r="G15" i="5"/>
  <c r="G16" i="5"/>
  <c r="G17" i="5"/>
  <c r="G18" i="5"/>
  <c r="G19" i="5"/>
  <c r="G20" i="5"/>
  <c r="G21" i="5"/>
  <c r="G23" i="5"/>
  <c r="G24" i="5"/>
  <c r="G26" i="5"/>
  <c r="G27" i="5"/>
  <c r="G13" i="5"/>
  <c r="E13" i="5"/>
  <c r="L17" i="5" l="1"/>
  <c r="L18" i="5"/>
  <c r="L19" i="5"/>
  <c r="L20" i="5"/>
  <c r="L21" i="5"/>
  <c r="L22" i="5"/>
  <c r="L23" i="5"/>
  <c r="L24" i="5"/>
  <c r="L25" i="5"/>
  <c r="L29" i="5"/>
  <c r="L30" i="5"/>
  <c r="L13" i="5"/>
  <c r="K14" i="5"/>
  <c r="L14" i="5" s="1"/>
  <c r="K15" i="5"/>
  <c r="L15" i="5" s="1"/>
  <c r="K16" i="5"/>
  <c r="L16" i="5" s="1"/>
  <c r="K17" i="5"/>
  <c r="K18" i="5"/>
  <c r="K19" i="5"/>
  <c r="K20" i="5"/>
  <c r="K21" i="5"/>
  <c r="K22" i="5"/>
  <c r="K23" i="5"/>
  <c r="K24" i="5"/>
  <c r="K25" i="5"/>
  <c r="K26" i="5"/>
  <c r="L26" i="5" s="1"/>
  <c r="K27" i="5"/>
  <c r="L27" i="5" s="1"/>
  <c r="K28" i="5"/>
  <c r="L28" i="5" s="1"/>
  <c r="K29" i="5"/>
  <c r="K30" i="5"/>
  <c r="K13" i="5"/>
  <c r="D34" i="5"/>
  <c r="E34" i="5"/>
  <c r="F34" i="5"/>
  <c r="G34" i="5"/>
  <c r="K33" i="5" l="1"/>
  <c r="L33" i="5" s="1"/>
  <c r="K32" i="5"/>
  <c r="L32" i="5" s="1"/>
  <c r="K31" i="5"/>
  <c r="L31" i="5" s="1"/>
</calcChain>
</file>

<file path=xl/sharedStrings.xml><?xml version="1.0" encoding="utf-8"?>
<sst xmlns="http://schemas.openxmlformats.org/spreadsheetml/2006/main" count="77" uniqueCount="65">
  <si>
    <t>№ п/п</t>
  </si>
  <si>
    <t>Наименование муниципального образования, представившего заявку</t>
  </si>
  <si>
    <t>Наименование проекта</t>
  </si>
  <si>
    <t>План</t>
  </si>
  <si>
    <t>Х</t>
  </si>
  <si>
    <t xml:space="preserve"> </t>
  </si>
  <si>
    <t>Факт</t>
  </si>
  <si>
    <t>Отчет</t>
  </si>
  <si>
    <t>Освоение субсидии в объеме произведенного финансирования,%</t>
  </si>
  <si>
    <t>ИТОГО:</t>
  </si>
  <si>
    <t>город Курск</t>
  </si>
  <si>
    <t>Исполнение проекта</t>
  </si>
  <si>
    <t>Общая стоимость проекта, руб.</t>
  </si>
  <si>
    <t>Субсидия областного бюджета, руб.</t>
  </si>
  <si>
    <r>
      <t xml:space="preserve">Главный распорядитель бюджетных средств: </t>
    </r>
    <r>
      <rPr>
        <b/>
        <u/>
        <sz val="14"/>
        <rFont val="Times New Roman"/>
        <family val="1"/>
        <charset val="204"/>
      </rPr>
      <t>Министерство культуры Курской области</t>
    </r>
  </si>
  <si>
    <t>Благоустройство территории Пенского СДК филиала МКУК "Беловского центра культуры и досуга", расположенного по адресу: Курская обл., Беловский р-н, с. Пены, ул. Соколова, 44</t>
  </si>
  <si>
    <t>Капитальный ремонт фасада здания Муниципального казенного учреждения культуры «Межпоселенческая библиотека Конышевского района» по адресу: Курская обл., Конышевский р-н, п. Конышевка, ул. 50 лет Советской власти, д.8</t>
  </si>
  <si>
    <t>Благоустройство прилегающей территории МБУК "Кореневский КДЦ" по адресу: Курская область, Кореневский район, п. Коренево, ул. Октябрьская, 49</t>
  </si>
  <si>
    <t>Капитальный ремонт по замене окон в здании МКУК "Льговская МБ", расположенном по адресу: Курская область, г. Льгов, ул. Комсомольская, 28/48 (1 этап)</t>
  </si>
  <si>
    <t>Капитальный ремонт и покраска фасада здания МКУК "Центр народного творчества Медвенского район", расположенного по адресу: 307030, Курская область, Медвенский р-он, пгт. Медвенка, ул. Советская, д.30</t>
  </si>
  <si>
    <t>Капитальный ремонт крыши Дома Культуры и прилегающей к нему площадки по ул. Перспективная, 12 с. Гридасово, Обоянского района Курской области</t>
  </si>
  <si>
    <t>Капитальный ремонт кровли Котовский ДК - филиал МКУК "Пристенский РДК" Пристенского района Курской области", расположенного по адресу: Курская область, Пристенский район, с. Котово, ул. Центральная, д. 11а</t>
  </si>
  <si>
    <t>Текущий ремонт кровли здания Верхнеольшанского ДК - филиала МКУК "Пристенский РДК" в с. Верхняя Ольшанка Пристенского района Курской области</t>
  </si>
  <si>
    <t>Текущий ремонт кровли здания Черновецкий ДК - филиал МКУК "Пристенский РДК" Пристенского района Курской области", в с. Черновец, Пристенского района Курской области</t>
  </si>
  <si>
    <t>Капитальный ремонт фасада здания дома культуры, расположенного по адресу: Курская область, Солнцевский район, д. Большая Козьмодемьяновка, ул. Молодежная д.2</t>
  </si>
  <si>
    <t>Капитальный ремонт фасада здания дома культуры, расположенного по адресу: Курская область, Солнцевский район, с. Субботино, ул. Центральная, д. 84 (2 этап)</t>
  </si>
  <si>
    <t>Капитальный ремонт кровли нежилого здания, расположенного по адресу: Курская область, Солнцевский район, х. Малиновка, ул. Можайская, дом № 2</t>
  </si>
  <si>
    <t>Капитальный ремонт фасадов и входов здания МКУК "Районный Центр Народного творчества" по адресу: Курская обл., г. Суджа, Советская площадь, д. 18</t>
  </si>
  <si>
    <t>Капитальный ремонт фундамента здания Дома культуры расположенного по адресу: с. Борки ул. План д. 36 Суджанского района Курской области</t>
  </si>
  <si>
    <t>Капитальный ремонт кровли центра "Житница" с. Нижнемахово Суджанского района Курской области</t>
  </si>
  <si>
    <t>Капитальный ремонт кровли здания Дома культуры, расположенного по адресу: Курская область, Суджанский район, с. Казачья Локня, ул. Новоселовка, д.28</t>
  </si>
  <si>
    <t>Капитальный ремонт фасада здания клуба, расположенного по адресу: Курская область, Суджанский район, с. Уланок, ул. Центральная, д. 29</t>
  </si>
  <si>
    <t>Капитальный ремонт кровли здания Миленинский СДК, расположенный по адресу: село Миленино, д.164, Фатежский район Курской области</t>
  </si>
  <si>
    <t>Капитальный ремонт фойе второго этажа и балкона третьего этажа МБУК ГКЦ "Лира", расположенного по адресу: г. Курск, ул. Менделеева, 59</t>
  </si>
  <si>
    <t>Капитальный ремонт кровли МБОУ ДО ДШИ № 7 по адресу: г. Курск, пр-кт Энтузиастов, 3А</t>
  </si>
  <si>
    <t>Капитальный ремонт фасада здания МБУК ЦД "Мир", расположенного по адресу: 305044, г. Курск, ул. Станционная, д. 14 А</t>
  </si>
  <si>
    <t>Беловский район Пенский сельсовет</t>
  </si>
  <si>
    <t>Конышевский район</t>
  </si>
  <si>
    <t>Кореневский район</t>
  </si>
  <si>
    <t>Льговский район</t>
  </si>
  <si>
    <t>Медвенский район</t>
  </si>
  <si>
    <t>Обоянский район Гридасовский сельсовет</t>
  </si>
  <si>
    <t>Пристенский район Котовский сельсовет</t>
  </si>
  <si>
    <t>Пристенский район Среднеольшанский сельсовет</t>
  </si>
  <si>
    <t>Пристенский район Черновецкий сельсовет</t>
  </si>
  <si>
    <t>Солнцевский район Старолещинский сельсовет</t>
  </si>
  <si>
    <t>Солнцевский район Субботинский сельсовет</t>
  </si>
  <si>
    <t>Солнцевский район Шумаковский сельсовет</t>
  </si>
  <si>
    <t>Суджанский район</t>
  </si>
  <si>
    <t>Суджанский район Борковский сельсовет</t>
  </si>
  <si>
    <t>Суджанский район Воробжанский сельсовет</t>
  </si>
  <si>
    <t>Суджанский район Казачелокнянский сельсовет</t>
  </si>
  <si>
    <t>Суджанский район Уланковский сельсовет</t>
  </si>
  <si>
    <t>Фатежский район Миленинский сельсовет</t>
  </si>
  <si>
    <t>Начальник управления финансово-экономической и проектной деятельности</t>
  </si>
  <si>
    <t>Е.В. Дюльдина</t>
  </si>
  <si>
    <t>Достижение показателей результативности предоставления субсидий, %</t>
  </si>
  <si>
    <t>(подпись)</t>
  </si>
  <si>
    <t>(расшифровка подписи)</t>
  </si>
  <si>
    <t>о реализации проекта "Народный бюджет" в Курской области в 2024 году</t>
  </si>
  <si>
    <t>по состоянию на "01" января 2025 года</t>
  </si>
  <si>
    <r>
      <t xml:space="preserve">Периодичность: </t>
    </r>
    <r>
      <rPr>
        <b/>
        <u/>
        <sz val="14"/>
        <rFont val="Times New Roman"/>
        <family val="1"/>
        <charset val="204"/>
      </rPr>
      <t>годовая</t>
    </r>
  </si>
  <si>
    <t>Доля жителей населенного пункта (микрорайона) муниципального образования на территории которогоо осуществляется реализация проекта, непосредственно вовлеченных в процесс решения вопросов местного значения в рамках реализации проекта от общего количества населения, проживающего на территории населенного пункта (микрорайона) муниципального образования, в котором осуществляется реализация проекта, %</t>
  </si>
  <si>
    <t>Врио министра культуры Курской области</t>
  </si>
  <si>
    <t>Р.Ю. Григорьян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</si>
</sst>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Arial"/>
      <family val="2"/>
    </font>
    <font>
      <b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7" fillId="0" borderId="0"/>
    <xf numFmtId="4" fontId="11" fillId="0" borderId="3">
      <alignment horizontal="right" vertical="top" shrinkToFit="1"/>
    </xf>
  </cellStyleXfs>
  <cellXfs count="51">
    <xf numFmtId="0" fontId="0" fillId="0" borderId="0" xfId="0"/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" fontId="12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4" fontId="3" fillId="0" borderId="1" xfId="2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2" fontId="10" fillId="0" borderId="1" xfId="1" quotePrefix="1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0" xfId="0" applyNumberFormat="1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top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1" xfId="2" quotePrefix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16" fillId="0" borderId="2" xfId="0" applyFont="1" applyBorder="1" applyAlignment="1">
      <alignment horizontal="center" wrapText="1"/>
    </xf>
  </cellXfs>
  <cellStyles count="4">
    <cellStyle name="xl45" xfId="3"/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Medium9"/>
  <colors>
    <mruColors>
      <color rgb="FF99FF99"/>
      <color rgb="FFFFFF66"/>
      <color rgb="FFFF9999"/>
      <color rgb="FFF8FFA1"/>
      <color rgb="FFFFFF99"/>
      <color rgb="FFFFCC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tabSelected="1" topLeftCell="A29" zoomScale="112" zoomScaleNormal="112" workbookViewId="0">
      <selection activeCell="A39" sqref="A39:XFD42"/>
    </sheetView>
  </sheetViews>
  <sheetFormatPr defaultColWidth="9.140625" defaultRowHeight="11.25" x14ac:dyDescent="0.25"/>
  <cols>
    <col min="1" max="1" width="4.140625" style="1" customWidth="1"/>
    <col min="2" max="2" width="32.140625" style="1" customWidth="1"/>
    <col min="3" max="3" width="15.5703125" style="1" customWidth="1"/>
    <col min="4" max="4" width="11.5703125" style="1" customWidth="1"/>
    <col min="5" max="5" width="11" style="1" bestFit="1" customWidth="1"/>
    <col min="6" max="6" width="12" style="1" customWidth="1"/>
    <col min="7" max="7" width="11" style="2" bestFit="1" customWidth="1"/>
    <col min="8" max="8" width="10.140625" style="1" customWidth="1"/>
    <col min="9" max="9" width="9.42578125" style="1" customWidth="1"/>
    <col min="10" max="10" width="11.140625" style="1" customWidth="1"/>
    <col min="11" max="11" width="10.85546875" style="1" customWidth="1"/>
    <col min="12" max="12" width="13.140625" style="1" customWidth="1"/>
    <col min="13" max="13" width="9.140625" style="1"/>
    <col min="14" max="14" width="10" style="1" bestFit="1" customWidth="1"/>
    <col min="15" max="16384" width="9.140625" style="1"/>
  </cols>
  <sheetData>
    <row r="1" spans="1:12" ht="18.75" x14ac:dyDescent="0.25">
      <c r="A1" s="16"/>
      <c r="B1" s="36" t="s">
        <v>7</v>
      </c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9.5" customHeight="1" x14ac:dyDescent="0.25">
      <c r="A2" s="16"/>
      <c r="B2" s="36" t="s">
        <v>59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21" customHeight="1" x14ac:dyDescent="0.25">
      <c r="A3" s="16"/>
      <c r="B3" s="36" t="s">
        <v>60</v>
      </c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18.75" customHeight="1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2" ht="18.75" customHeight="1" x14ac:dyDescent="0.25">
      <c r="A5" s="15"/>
      <c r="B5" s="40" t="s">
        <v>14</v>
      </c>
      <c r="C5" s="40"/>
      <c r="D5" s="40"/>
      <c r="E5" s="40"/>
      <c r="F5" s="40"/>
      <c r="G5" s="40"/>
      <c r="H5" s="40"/>
      <c r="I5" s="40"/>
      <c r="J5" s="40"/>
      <c r="K5" s="40"/>
    </row>
    <row r="6" spans="1:12" ht="6" customHeight="1" x14ac:dyDescent="0.25">
      <c r="A6" s="7"/>
      <c r="B6" s="7"/>
      <c r="C6" s="7"/>
      <c r="D6" s="7"/>
      <c r="E6" s="7"/>
      <c r="F6" s="13"/>
      <c r="G6" s="13"/>
      <c r="H6" s="13"/>
      <c r="I6" s="13"/>
      <c r="J6" s="13"/>
      <c r="K6" s="13"/>
    </row>
    <row r="7" spans="1:12" ht="18.75" customHeight="1" x14ac:dyDescent="0.25">
      <c r="A7" s="15"/>
      <c r="B7" s="41" t="s">
        <v>61</v>
      </c>
      <c r="C7" s="41"/>
      <c r="D7" s="41"/>
      <c r="E7" s="41"/>
      <c r="F7" s="41"/>
      <c r="G7" s="41"/>
      <c r="H7" s="41"/>
      <c r="I7" s="41"/>
      <c r="J7" s="41"/>
      <c r="K7" s="41"/>
    </row>
    <row r="8" spans="1:12" ht="18.75" customHeight="1" x14ac:dyDescent="0.25">
      <c r="A8" s="8"/>
      <c r="B8" s="8"/>
      <c r="C8" s="8"/>
      <c r="D8" s="8"/>
      <c r="E8" s="8"/>
      <c r="F8" s="6"/>
      <c r="G8" s="6"/>
      <c r="H8" s="5"/>
      <c r="I8" s="5"/>
      <c r="J8" s="23"/>
      <c r="K8" s="23"/>
    </row>
    <row r="9" spans="1:12" ht="47.25" customHeight="1" x14ac:dyDescent="0.25">
      <c r="A9" s="34" t="s">
        <v>0</v>
      </c>
      <c r="B9" s="34" t="s">
        <v>2</v>
      </c>
      <c r="C9" s="35" t="s">
        <v>1</v>
      </c>
      <c r="D9" s="35" t="s">
        <v>11</v>
      </c>
      <c r="E9" s="35"/>
      <c r="F9" s="35"/>
      <c r="G9" s="35"/>
      <c r="H9" s="43" t="s">
        <v>8</v>
      </c>
      <c r="I9" s="44"/>
      <c r="J9" s="47" t="s">
        <v>62</v>
      </c>
      <c r="K9" s="47"/>
      <c r="L9" s="37" t="s">
        <v>56</v>
      </c>
    </row>
    <row r="10" spans="1:12" ht="136.5" customHeight="1" x14ac:dyDescent="0.25">
      <c r="A10" s="34"/>
      <c r="B10" s="34"/>
      <c r="C10" s="35"/>
      <c r="D10" s="35" t="s">
        <v>12</v>
      </c>
      <c r="E10" s="35"/>
      <c r="F10" s="35" t="s">
        <v>13</v>
      </c>
      <c r="G10" s="35"/>
      <c r="H10" s="45"/>
      <c r="I10" s="46"/>
      <c r="J10" s="47"/>
      <c r="K10" s="47"/>
      <c r="L10" s="38"/>
    </row>
    <row r="11" spans="1:12" ht="18.75" customHeight="1" x14ac:dyDescent="0.25">
      <c r="A11" s="34"/>
      <c r="B11" s="34"/>
      <c r="C11" s="35"/>
      <c r="D11" s="10" t="s">
        <v>3</v>
      </c>
      <c r="E11" s="10" t="s">
        <v>6</v>
      </c>
      <c r="F11" s="10" t="s">
        <v>3</v>
      </c>
      <c r="G11" s="10" t="s">
        <v>6</v>
      </c>
      <c r="H11" s="10" t="s">
        <v>3</v>
      </c>
      <c r="I11" s="10" t="s">
        <v>6</v>
      </c>
      <c r="J11" s="10" t="s">
        <v>3</v>
      </c>
      <c r="K11" s="10" t="s">
        <v>6</v>
      </c>
      <c r="L11" s="39"/>
    </row>
    <row r="12" spans="1:12" ht="15" customHeight="1" x14ac:dyDescent="0.25">
      <c r="A12" s="11">
        <v>1</v>
      </c>
      <c r="B12" s="12">
        <v>2</v>
      </c>
      <c r="C12" s="17">
        <v>3</v>
      </c>
      <c r="D12" s="12">
        <v>4</v>
      </c>
      <c r="E12" s="17">
        <v>5</v>
      </c>
      <c r="F12" s="12">
        <v>6</v>
      </c>
      <c r="G12" s="17">
        <v>7</v>
      </c>
      <c r="H12" s="12">
        <v>8</v>
      </c>
      <c r="I12" s="17">
        <v>9</v>
      </c>
      <c r="J12" s="12">
        <v>10</v>
      </c>
      <c r="K12" s="17">
        <v>11</v>
      </c>
      <c r="L12" s="22">
        <v>12</v>
      </c>
    </row>
    <row r="13" spans="1:12" ht="60" x14ac:dyDescent="0.25">
      <c r="A13" s="22">
        <v>1</v>
      </c>
      <c r="B13" s="20" t="s">
        <v>15</v>
      </c>
      <c r="C13" s="18" t="s">
        <v>36</v>
      </c>
      <c r="D13" s="24">
        <v>1111550</v>
      </c>
      <c r="E13" s="25">
        <f>D13</f>
        <v>1111550</v>
      </c>
      <c r="F13" s="24">
        <v>666930</v>
      </c>
      <c r="G13" s="25">
        <f>F13</f>
        <v>666930</v>
      </c>
      <c r="H13" s="26">
        <v>100</v>
      </c>
      <c r="I13" s="25">
        <f>G13/F13*100</f>
        <v>100</v>
      </c>
      <c r="J13" s="24">
        <v>10.1</v>
      </c>
      <c r="K13" s="25">
        <f>J13</f>
        <v>10.1</v>
      </c>
      <c r="L13" s="25">
        <f>K13/J13*100</f>
        <v>100</v>
      </c>
    </row>
    <row r="14" spans="1:12" ht="84" x14ac:dyDescent="0.25">
      <c r="A14" s="22">
        <v>2</v>
      </c>
      <c r="B14" s="20" t="s">
        <v>16</v>
      </c>
      <c r="C14" s="18" t="s">
        <v>37</v>
      </c>
      <c r="D14" s="24">
        <v>3755243.29</v>
      </c>
      <c r="E14" s="25">
        <f t="shared" ref="E14:E27" si="0">D14</f>
        <v>3755243.29</v>
      </c>
      <c r="F14" s="24">
        <v>2253145.9700000002</v>
      </c>
      <c r="G14" s="25">
        <f t="shared" ref="G14:G27" si="1">F14</f>
        <v>2253145.9700000002</v>
      </c>
      <c r="H14" s="26">
        <v>100</v>
      </c>
      <c r="I14" s="25">
        <f t="shared" ref="I14:I33" si="2">G14/F14*100</f>
        <v>100</v>
      </c>
      <c r="J14" s="24">
        <v>1.2</v>
      </c>
      <c r="K14" s="25">
        <f t="shared" ref="K14:K30" si="3">J14</f>
        <v>1.2</v>
      </c>
      <c r="L14" s="25">
        <f t="shared" ref="L14:L33" si="4">K14/J14*100</f>
        <v>100</v>
      </c>
    </row>
    <row r="15" spans="1:12" ht="48" x14ac:dyDescent="0.25">
      <c r="A15" s="22">
        <v>3</v>
      </c>
      <c r="B15" s="20" t="s">
        <v>17</v>
      </c>
      <c r="C15" s="18" t="s">
        <v>38</v>
      </c>
      <c r="D15" s="24">
        <v>2246489.4</v>
      </c>
      <c r="E15" s="25">
        <f t="shared" si="0"/>
        <v>2246489.4</v>
      </c>
      <c r="F15" s="24">
        <v>1347893.64</v>
      </c>
      <c r="G15" s="25">
        <f t="shared" si="1"/>
        <v>1347893.64</v>
      </c>
      <c r="H15" s="26">
        <v>100</v>
      </c>
      <c r="I15" s="25">
        <f t="shared" si="2"/>
        <v>100</v>
      </c>
      <c r="J15" s="24">
        <v>5.7</v>
      </c>
      <c r="K15" s="25">
        <f t="shared" si="3"/>
        <v>5.7</v>
      </c>
      <c r="L15" s="25">
        <f t="shared" si="4"/>
        <v>100</v>
      </c>
    </row>
    <row r="16" spans="1:12" ht="60" x14ac:dyDescent="0.25">
      <c r="A16" s="22">
        <v>4</v>
      </c>
      <c r="B16" s="20" t="s">
        <v>18</v>
      </c>
      <c r="C16" s="18" t="s">
        <v>39</v>
      </c>
      <c r="D16" s="24">
        <v>590000</v>
      </c>
      <c r="E16" s="25">
        <f t="shared" si="0"/>
        <v>590000</v>
      </c>
      <c r="F16" s="24">
        <v>354000</v>
      </c>
      <c r="G16" s="25">
        <f t="shared" si="1"/>
        <v>354000</v>
      </c>
      <c r="H16" s="26">
        <v>100</v>
      </c>
      <c r="I16" s="25">
        <f t="shared" si="2"/>
        <v>100</v>
      </c>
      <c r="J16" s="24">
        <v>1.2</v>
      </c>
      <c r="K16" s="25">
        <f t="shared" si="3"/>
        <v>1.2</v>
      </c>
      <c r="L16" s="25">
        <f t="shared" si="4"/>
        <v>100</v>
      </c>
    </row>
    <row r="17" spans="1:15" ht="72" x14ac:dyDescent="0.25">
      <c r="A17" s="22">
        <v>5</v>
      </c>
      <c r="B17" s="20" t="s">
        <v>19</v>
      </c>
      <c r="C17" s="18" t="s">
        <v>40</v>
      </c>
      <c r="D17" s="24">
        <v>1206924.42</v>
      </c>
      <c r="E17" s="25">
        <f t="shared" si="0"/>
        <v>1206924.42</v>
      </c>
      <c r="F17" s="24">
        <v>724154.65</v>
      </c>
      <c r="G17" s="25">
        <f t="shared" si="1"/>
        <v>724154.65</v>
      </c>
      <c r="H17" s="26">
        <v>100</v>
      </c>
      <c r="I17" s="25">
        <f t="shared" si="2"/>
        <v>100</v>
      </c>
      <c r="J17" s="24">
        <v>2.2999999999999998</v>
      </c>
      <c r="K17" s="25">
        <f t="shared" si="3"/>
        <v>2.2999999999999998</v>
      </c>
      <c r="L17" s="25">
        <f t="shared" si="4"/>
        <v>100</v>
      </c>
    </row>
    <row r="18" spans="1:15" ht="60" x14ac:dyDescent="0.25">
      <c r="A18" s="22">
        <v>6</v>
      </c>
      <c r="B18" s="20" t="s">
        <v>20</v>
      </c>
      <c r="C18" s="18" t="s">
        <v>41</v>
      </c>
      <c r="D18" s="24">
        <v>1966673.36</v>
      </c>
      <c r="E18" s="25">
        <f t="shared" si="0"/>
        <v>1966673.36</v>
      </c>
      <c r="F18" s="24">
        <v>1180004</v>
      </c>
      <c r="G18" s="25">
        <f t="shared" si="1"/>
        <v>1180004</v>
      </c>
      <c r="H18" s="26">
        <v>100</v>
      </c>
      <c r="I18" s="25">
        <f t="shared" si="2"/>
        <v>100</v>
      </c>
      <c r="J18" s="24">
        <v>39.9</v>
      </c>
      <c r="K18" s="25">
        <f t="shared" si="3"/>
        <v>39.9</v>
      </c>
      <c r="L18" s="25">
        <f t="shared" si="4"/>
        <v>100</v>
      </c>
    </row>
    <row r="19" spans="1:15" ht="72" x14ac:dyDescent="0.25">
      <c r="A19" s="22">
        <v>7</v>
      </c>
      <c r="B19" s="20" t="s">
        <v>21</v>
      </c>
      <c r="C19" s="18" t="s">
        <v>42</v>
      </c>
      <c r="D19" s="24">
        <v>1063162.8</v>
      </c>
      <c r="E19" s="25">
        <f t="shared" si="0"/>
        <v>1063162.8</v>
      </c>
      <c r="F19" s="24">
        <v>637897</v>
      </c>
      <c r="G19" s="25">
        <f t="shared" si="1"/>
        <v>637897</v>
      </c>
      <c r="H19" s="26">
        <v>100</v>
      </c>
      <c r="I19" s="25">
        <f t="shared" si="2"/>
        <v>100</v>
      </c>
      <c r="J19" s="24">
        <v>9.6999999999999993</v>
      </c>
      <c r="K19" s="25">
        <f t="shared" si="3"/>
        <v>9.6999999999999993</v>
      </c>
      <c r="L19" s="25">
        <f t="shared" si="4"/>
        <v>100</v>
      </c>
    </row>
    <row r="20" spans="1:15" ht="60" x14ac:dyDescent="0.25">
      <c r="A20" s="22">
        <v>8</v>
      </c>
      <c r="B20" s="20" t="s">
        <v>22</v>
      </c>
      <c r="C20" s="18" t="s">
        <v>43</v>
      </c>
      <c r="D20" s="24">
        <v>1140823.48</v>
      </c>
      <c r="E20" s="25">
        <f t="shared" si="0"/>
        <v>1140823.48</v>
      </c>
      <c r="F20" s="24">
        <v>684494</v>
      </c>
      <c r="G20" s="25">
        <f t="shared" si="1"/>
        <v>684494</v>
      </c>
      <c r="H20" s="26">
        <v>100</v>
      </c>
      <c r="I20" s="25">
        <f t="shared" si="2"/>
        <v>100</v>
      </c>
      <c r="J20" s="24">
        <v>3.4</v>
      </c>
      <c r="K20" s="25">
        <f t="shared" si="3"/>
        <v>3.4</v>
      </c>
      <c r="L20" s="25">
        <f t="shared" si="4"/>
        <v>100</v>
      </c>
    </row>
    <row r="21" spans="1:15" ht="60" x14ac:dyDescent="0.25">
      <c r="A21" s="22">
        <v>9</v>
      </c>
      <c r="B21" s="20" t="s">
        <v>23</v>
      </c>
      <c r="C21" s="18" t="s">
        <v>44</v>
      </c>
      <c r="D21" s="24">
        <v>2727966</v>
      </c>
      <c r="E21" s="25">
        <f t="shared" si="0"/>
        <v>2727966</v>
      </c>
      <c r="F21" s="24">
        <v>1092823</v>
      </c>
      <c r="G21" s="25">
        <f t="shared" si="1"/>
        <v>1092823</v>
      </c>
      <c r="H21" s="26">
        <v>100</v>
      </c>
      <c r="I21" s="25">
        <f t="shared" si="2"/>
        <v>100</v>
      </c>
      <c r="J21" s="24">
        <v>9.5</v>
      </c>
      <c r="K21" s="25">
        <f t="shared" si="3"/>
        <v>9.5</v>
      </c>
      <c r="L21" s="25">
        <f t="shared" si="4"/>
        <v>100</v>
      </c>
    </row>
    <row r="22" spans="1:15" ht="60" x14ac:dyDescent="0.25">
      <c r="A22" s="22">
        <v>10</v>
      </c>
      <c r="B22" s="20" t="s">
        <v>24</v>
      </c>
      <c r="C22" s="18" t="s">
        <v>45</v>
      </c>
      <c r="D22" s="24">
        <v>4431840</v>
      </c>
      <c r="E22" s="25">
        <v>3228145.42</v>
      </c>
      <c r="F22" s="24">
        <v>1200000</v>
      </c>
      <c r="G22" s="25">
        <v>874182</v>
      </c>
      <c r="H22" s="26">
        <v>100</v>
      </c>
      <c r="I22" s="25">
        <f t="shared" si="2"/>
        <v>72.848500000000001</v>
      </c>
      <c r="J22" s="24">
        <v>22.7</v>
      </c>
      <c r="K22" s="25">
        <f t="shared" si="3"/>
        <v>22.7</v>
      </c>
      <c r="L22" s="25">
        <f t="shared" si="4"/>
        <v>100</v>
      </c>
      <c r="N22" s="4"/>
      <c r="O22" s="4"/>
    </row>
    <row r="23" spans="1:15" ht="60" x14ac:dyDescent="0.25">
      <c r="A23" s="22">
        <v>11</v>
      </c>
      <c r="B23" s="20" t="s">
        <v>25</v>
      </c>
      <c r="C23" s="18" t="s">
        <v>46</v>
      </c>
      <c r="D23" s="24">
        <v>1556403.3</v>
      </c>
      <c r="E23" s="25">
        <f t="shared" si="0"/>
        <v>1556403.3</v>
      </c>
      <c r="F23" s="24">
        <v>933842</v>
      </c>
      <c r="G23" s="25">
        <f t="shared" si="1"/>
        <v>933842</v>
      </c>
      <c r="H23" s="26">
        <v>100</v>
      </c>
      <c r="I23" s="25">
        <f t="shared" si="2"/>
        <v>100</v>
      </c>
      <c r="J23" s="24">
        <v>19.399999999999999</v>
      </c>
      <c r="K23" s="25">
        <f t="shared" si="3"/>
        <v>19.399999999999999</v>
      </c>
      <c r="L23" s="25">
        <f t="shared" si="4"/>
        <v>100</v>
      </c>
    </row>
    <row r="24" spans="1:15" ht="48" x14ac:dyDescent="0.25">
      <c r="A24" s="22">
        <v>12</v>
      </c>
      <c r="B24" s="20" t="s">
        <v>26</v>
      </c>
      <c r="C24" s="18" t="s">
        <v>47</v>
      </c>
      <c r="D24" s="24">
        <v>2147193.5099999998</v>
      </c>
      <c r="E24" s="25">
        <f t="shared" si="0"/>
        <v>2147193.5099999998</v>
      </c>
      <c r="F24" s="24">
        <v>1200000</v>
      </c>
      <c r="G24" s="25">
        <f t="shared" si="1"/>
        <v>1200000</v>
      </c>
      <c r="H24" s="26">
        <v>100</v>
      </c>
      <c r="I24" s="25">
        <f t="shared" si="2"/>
        <v>100</v>
      </c>
      <c r="J24" s="24">
        <v>73.3</v>
      </c>
      <c r="K24" s="25">
        <f t="shared" si="3"/>
        <v>73.3</v>
      </c>
      <c r="L24" s="25">
        <f t="shared" si="4"/>
        <v>100</v>
      </c>
    </row>
    <row r="25" spans="1:15" ht="60" x14ac:dyDescent="0.25">
      <c r="A25" s="22">
        <v>13</v>
      </c>
      <c r="B25" s="20" t="s">
        <v>27</v>
      </c>
      <c r="C25" s="18" t="s">
        <v>48</v>
      </c>
      <c r="D25" s="24">
        <v>5632520</v>
      </c>
      <c r="E25" s="25">
        <v>598264.22</v>
      </c>
      <c r="F25" s="24">
        <v>2400000</v>
      </c>
      <c r="G25" s="25">
        <v>254920</v>
      </c>
      <c r="H25" s="26">
        <v>100</v>
      </c>
      <c r="I25" s="25">
        <f t="shared" si="2"/>
        <v>10.621666666666666</v>
      </c>
      <c r="J25" s="24">
        <v>2</v>
      </c>
      <c r="K25" s="25">
        <f t="shared" si="3"/>
        <v>2</v>
      </c>
      <c r="L25" s="25">
        <f t="shared" si="4"/>
        <v>100</v>
      </c>
    </row>
    <row r="26" spans="1:15" ht="48" x14ac:dyDescent="0.25">
      <c r="A26" s="22">
        <v>14</v>
      </c>
      <c r="B26" s="20" t="s">
        <v>28</v>
      </c>
      <c r="C26" s="18" t="s">
        <v>49</v>
      </c>
      <c r="D26" s="24">
        <v>1602794.7</v>
      </c>
      <c r="E26" s="25">
        <f t="shared" si="0"/>
        <v>1602794.7</v>
      </c>
      <c r="F26" s="24">
        <v>891498</v>
      </c>
      <c r="G26" s="25">
        <f t="shared" si="1"/>
        <v>891498</v>
      </c>
      <c r="H26" s="26">
        <v>100</v>
      </c>
      <c r="I26" s="25">
        <f t="shared" si="2"/>
        <v>100</v>
      </c>
      <c r="J26" s="24">
        <v>4.93</v>
      </c>
      <c r="K26" s="25">
        <f t="shared" si="3"/>
        <v>4.93</v>
      </c>
      <c r="L26" s="25">
        <f t="shared" si="4"/>
        <v>100</v>
      </c>
    </row>
    <row r="27" spans="1:15" ht="36" x14ac:dyDescent="0.25">
      <c r="A27" s="22">
        <v>15</v>
      </c>
      <c r="B27" s="20" t="s">
        <v>29</v>
      </c>
      <c r="C27" s="18" t="s">
        <v>50</v>
      </c>
      <c r="D27" s="24">
        <v>976703.94</v>
      </c>
      <c r="E27" s="25">
        <f t="shared" si="0"/>
        <v>976703.94</v>
      </c>
      <c r="F27" s="24">
        <v>586020</v>
      </c>
      <c r="G27" s="25">
        <f t="shared" si="1"/>
        <v>586020</v>
      </c>
      <c r="H27" s="26">
        <v>100</v>
      </c>
      <c r="I27" s="25">
        <f t="shared" si="2"/>
        <v>100</v>
      </c>
      <c r="J27" s="24">
        <v>10.14</v>
      </c>
      <c r="K27" s="25">
        <f t="shared" si="3"/>
        <v>10.14</v>
      </c>
      <c r="L27" s="25">
        <f t="shared" si="4"/>
        <v>100</v>
      </c>
    </row>
    <row r="28" spans="1:15" ht="48" x14ac:dyDescent="0.25">
      <c r="A28" s="22">
        <v>16</v>
      </c>
      <c r="B28" s="20" t="s">
        <v>30</v>
      </c>
      <c r="C28" s="18" t="s">
        <v>51</v>
      </c>
      <c r="D28" s="24">
        <v>1788250</v>
      </c>
      <c r="E28" s="25">
        <v>0</v>
      </c>
      <c r="F28" s="24">
        <v>1072950</v>
      </c>
      <c r="G28" s="25">
        <v>0</v>
      </c>
      <c r="H28" s="26">
        <v>100</v>
      </c>
      <c r="I28" s="25">
        <f t="shared" si="2"/>
        <v>0</v>
      </c>
      <c r="J28" s="24">
        <v>5.47</v>
      </c>
      <c r="K28" s="25">
        <f t="shared" si="3"/>
        <v>5.47</v>
      </c>
      <c r="L28" s="25">
        <f t="shared" si="4"/>
        <v>100</v>
      </c>
    </row>
    <row r="29" spans="1:15" ht="48" x14ac:dyDescent="0.25">
      <c r="A29" s="22">
        <v>17</v>
      </c>
      <c r="B29" s="20" t="s">
        <v>31</v>
      </c>
      <c r="C29" s="18" t="s">
        <v>52</v>
      </c>
      <c r="D29" s="24">
        <v>1485520</v>
      </c>
      <c r="E29" s="25">
        <f>D29</f>
        <v>1485520</v>
      </c>
      <c r="F29" s="24">
        <v>891312</v>
      </c>
      <c r="G29" s="25">
        <v>891312</v>
      </c>
      <c r="H29" s="26">
        <v>100</v>
      </c>
      <c r="I29" s="25">
        <f t="shared" si="2"/>
        <v>100</v>
      </c>
      <c r="J29" s="24">
        <v>8.6</v>
      </c>
      <c r="K29" s="25">
        <f t="shared" si="3"/>
        <v>8.6</v>
      </c>
      <c r="L29" s="25">
        <f t="shared" si="4"/>
        <v>100</v>
      </c>
    </row>
    <row r="30" spans="1:15" ht="48" x14ac:dyDescent="0.25">
      <c r="A30" s="22">
        <v>18</v>
      </c>
      <c r="B30" s="20" t="s">
        <v>32</v>
      </c>
      <c r="C30" s="18" t="s">
        <v>53</v>
      </c>
      <c r="D30" s="24">
        <v>2279126.94</v>
      </c>
      <c r="E30" s="25">
        <f t="shared" ref="E30:E33" si="5">D30</f>
        <v>2279126.94</v>
      </c>
      <c r="F30" s="24">
        <v>1200000</v>
      </c>
      <c r="G30" s="25">
        <v>1200000</v>
      </c>
      <c r="H30" s="26">
        <v>100</v>
      </c>
      <c r="I30" s="25">
        <f t="shared" si="2"/>
        <v>100</v>
      </c>
      <c r="J30" s="24">
        <v>3.8</v>
      </c>
      <c r="K30" s="25">
        <f t="shared" si="3"/>
        <v>3.8</v>
      </c>
      <c r="L30" s="25">
        <f t="shared" si="4"/>
        <v>100</v>
      </c>
    </row>
    <row r="31" spans="1:15" s="3" customFormat="1" ht="48" x14ac:dyDescent="0.25">
      <c r="A31" s="22">
        <v>19</v>
      </c>
      <c r="B31" s="20" t="s">
        <v>33</v>
      </c>
      <c r="C31" s="18" t="s">
        <v>10</v>
      </c>
      <c r="D31" s="9">
        <v>2488620</v>
      </c>
      <c r="E31" s="25">
        <f t="shared" si="5"/>
        <v>2488620</v>
      </c>
      <c r="F31" s="19">
        <v>1493172</v>
      </c>
      <c r="G31" s="25">
        <v>1493172</v>
      </c>
      <c r="H31" s="26">
        <v>100</v>
      </c>
      <c r="I31" s="25">
        <f t="shared" si="2"/>
        <v>100</v>
      </c>
      <c r="J31" s="27">
        <v>7.4</v>
      </c>
      <c r="K31" s="27">
        <f>J31</f>
        <v>7.4</v>
      </c>
      <c r="L31" s="25">
        <f t="shared" si="4"/>
        <v>100</v>
      </c>
    </row>
    <row r="32" spans="1:15" s="3" customFormat="1" ht="36" x14ac:dyDescent="0.25">
      <c r="A32" s="22">
        <v>20</v>
      </c>
      <c r="B32" s="20" t="s">
        <v>34</v>
      </c>
      <c r="C32" s="18" t="s">
        <v>10</v>
      </c>
      <c r="D32" s="9">
        <v>2228526.54</v>
      </c>
      <c r="E32" s="25">
        <f t="shared" si="5"/>
        <v>2228526.54</v>
      </c>
      <c r="F32" s="19">
        <v>1337115.92</v>
      </c>
      <c r="G32" s="25">
        <v>1337115.92</v>
      </c>
      <c r="H32" s="26">
        <v>100</v>
      </c>
      <c r="I32" s="25">
        <f t="shared" si="2"/>
        <v>100</v>
      </c>
      <c r="J32" s="27">
        <v>2</v>
      </c>
      <c r="K32" s="27">
        <f t="shared" ref="K32:K33" si="6">J32</f>
        <v>2</v>
      </c>
      <c r="L32" s="25">
        <f t="shared" si="4"/>
        <v>100</v>
      </c>
    </row>
    <row r="33" spans="1:13" s="3" customFormat="1" ht="48" x14ac:dyDescent="0.25">
      <c r="A33" s="22">
        <v>21</v>
      </c>
      <c r="B33" s="20" t="s">
        <v>35</v>
      </c>
      <c r="C33" s="18" t="s">
        <v>10</v>
      </c>
      <c r="D33" s="9">
        <v>3657520</v>
      </c>
      <c r="E33" s="25">
        <f t="shared" si="5"/>
        <v>3657520</v>
      </c>
      <c r="F33" s="19">
        <v>2194512</v>
      </c>
      <c r="G33" s="25">
        <v>2194512</v>
      </c>
      <c r="H33" s="26">
        <v>100</v>
      </c>
      <c r="I33" s="25">
        <f t="shared" si="2"/>
        <v>100</v>
      </c>
      <c r="J33" s="27">
        <v>6.2</v>
      </c>
      <c r="K33" s="27">
        <f t="shared" si="6"/>
        <v>6.2</v>
      </c>
      <c r="L33" s="25">
        <f t="shared" si="4"/>
        <v>100</v>
      </c>
      <c r="M33" s="3" t="s">
        <v>5</v>
      </c>
    </row>
    <row r="34" spans="1:13" ht="18.75" customHeight="1" x14ac:dyDescent="0.25">
      <c r="A34" s="48" t="s">
        <v>9</v>
      </c>
      <c r="B34" s="48"/>
      <c r="C34" s="48"/>
      <c r="D34" s="14">
        <f>SUM(D13:D33)</f>
        <v>46083851.68</v>
      </c>
      <c r="E34" s="14">
        <f t="shared" ref="E34:G34" si="7">SUM(E13:E33)</f>
        <v>38057651.320000008</v>
      </c>
      <c r="F34" s="14">
        <f t="shared" si="7"/>
        <v>24341764.18</v>
      </c>
      <c r="G34" s="14">
        <f t="shared" si="7"/>
        <v>20797916.18</v>
      </c>
      <c r="H34" s="21">
        <v>100</v>
      </c>
      <c r="I34" s="14">
        <f>G34/F34*100</f>
        <v>85.441285299642573</v>
      </c>
      <c r="J34" s="14" t="s">
        <v>4</v>
      </c>
      <c r="K34" s="14" t="s">
        <v>4</v>
      </c>
      <c r="L34" s="14" t="s">
        <v>4</v>
      </c>
    </row>
    <row r="35" spans="1:13" x14ac:dyDescent="0.25">
      <c r="D35" s="4"/>
      <c r="F35" s="4"/>
      <c r="J35" s="4"/>
      <c r="K35" s="4"/>
    </row>
    <row r="36" spans="1:13" x14ac:dyDescent="0.25">
      <c r="J36" s="4"/>
      <c r="K36" s="4"/>
    </row>
    <row r="39" spans="1:13" ht="57.75" hidden="1" customHeight="1" x14ac:dyDescent="0.25">
      <c r="A39" s="49" t="s">
        <v>54</v>
      </c>
      <c r="B39" s="49"/>
      <c r="C39" s="49"/>
      <c r="D39" s="29"/>
      <c r="E39" s="33"/>
      <c r="F39" s="33"/>
      <c r="G39" s="30"/>
      <c r="H39" s="50" t="s">
        <v>55</v>
      </c>
      <c r="I39" s="50"/>
    </row>
    <row r="40" spans="1:13" ht="14.25" hidden="1" customHeight="1" x14ac:dyDescent="0.2">
      <c r="A40" s="28"/>
      <c r="B40" s="28"/>
      <c r="C40" s="28"/>
      <c r="D40" s="29"/>
      <c r="E40" s="32" t="s">
        <v>57</v>
      </c>
      <c r="F40" s="32"/>
      <c r="G40" s="31"/>
      <c r="H40" s="32" t="s">
        <v>58</v>
      </c>
      <c r="I40" s="32"/>
    </row>
    <row r="41" spans="1:13" ht="91.5" hidden="1" customHeight="1" x14ac:dyDescent="0.25">
      <c r="A41" s="49" t="s">
        <v>63</v>
      </c>
      <c r="B41" s="49"/>
      <c r="C41" s="49"/>
      <c r="D41" s="29"/>
      <c r="E41" s="33"/>
      <c r="F41" s="33"/>
      <c r="G41" s="30"/>
      <c r="H41" s="50" t="s">
        <v>64</v>
      </c>
      <c r="I41" s="50"/>
    </row>
    <row r="42" spans="1:13" hidden="1" x14ac:dyDescent="0.25">
      <c r="E42" s="32" t="s">
        <v>57</v>
      </c>
      <c r="F42" s="32"/>
      <c r="G42" s="31"/>
      <c r="H42" s="32" t="s">
        <v>58</v>
      </c>
      <c r="I42" s="32"/>
    </row>
  </sheetData>
  <mergeCells count="26">
    <mergeCell ref="E40:F40"/>
    <mergeCell ref="H40:I40"/>
    <mergeCell ref="B1:L1"/>
    <mergeCell ref="B2:L2"/>
    <mergeCell ref="B3:L3"/>
    <mergeCell ref="A39:C39"/>
    <mergeCell ref="E39:F39"/>
    <mergeCell ref="H39:I39"/>
    <mergeCell ref="L9:L11"/>
    <mergeCell ref="B5:K5"/>
    <mergeCell ref="B7:K7"/>
    <mergeCell ref="A4:K4"/>
    <mergeCell ref="H9:I10"/>
    <mergeCell ref="J9:K10"/>
    <mergeCell ref="A34:C34"/>
    <mergeCell ref="B9:B11"/>
    <mergeCell ref="A9:A11"/>
    <mergeCell ref="C9:C11"/>
    <mergeCell ref="F10:G10"/>
    <mergeCell ref="D10:E10"/>
    <mergeCell ref="D9:G9"/>
    <mergeCell ref="E42:F42"/>
    <mergeCell ref="H42:I42"/>
    <mergeCell ref="A41:C41"/>
    <mergeCell ref="E41:F41"/>
    <mergeCell ref="H41:I41"/>
  </mergeCells>
  <printOptions horizontalCentered="1"/>
  <pageMargins left="0.39370078740157483" right="0.39370078740157483" top="0.78740157480314965" bottom="0.39370078740157483" header="0" footer="0.78740157480314965"/>
  <pageSetup paperSize="9" scale="62" fitToHeight="6" orientation="portrait" r:id="rId1"/>
  <headerFooter alignWithMargins="0">
    <oddFooter>&amp;LИсп.: Шереметьева М.Г.
(4712)52-10-67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01.01.2025</vt:lpstr>
      <vt:lpstr>'01.01.2025'!Заголовки_для_печати</vt:lpstr>
      <vt:lpstr>'01.01.2025'!Область_печати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2025-01-29T12:14:48Z</dcterms:modified>
</cp:coreProperties>
</file>